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8" windowWidth="14808" windowHeight="7956" activeTab="1"/>
  </bookViews>
  <sheets>
    <sheet name="Единовременные затраты" sheetId="1" r:id="rId1"/>
    <sheet name="Постоянные затраты" sheetId="5" r:id="rId2"/>
  </sheets>
  <definedNames>
    <definedName name="_xlnm.Print_Area" localSheetId="0">'Единовременные затраты'!$A$1:$E$43</definedName>
    <definedName name="_xlnm.Print_Area" localSheetId="1">'Постоянные затраты'!$A$1:$E$71</definedName>
  </definedNames>
  <calcPr calcId="162913"/>
</workbook>
</file>

<file path=xl/calcChain.xml><?xml version="1.0" encoding="utf-8"?>
<calcChain xmlns="http://schemas.openxmlformats.org/spreadsheetml/2006/main">
  <c r="E40" i="1" l="1"/>
  <c r="E39" i="1"/>
  <c r="E38" i="1"/>
  <c r="E37" i="1"/>
  <c r="E32" i="1"/>
  <c r="E31" i="1"/>
  <c r="E30" i="1"/>
  <c r="E29" i="1"/>
  <c r="E28" i="1"/>
  <c r="E27" i="1"/>
  <c r="E26" i="1"/>
  <c r="E19" i="1"/>
  <c r="E18" i="1"/>
  <c r="E17" i="1"/>
  <c r="E16" i="1"/>
  <c r="E15" i="1"/>
  <c r="E14" i="1"/>
  <c r="E13" i="1"/>
  <c r="E8" i="1"/>
  <c r="E9" i="1" s="1"/>
  <c r="E41" i="1" l="1"/>
  <c r="E33" i="1"/>
  <c r="E42" i="1" s="1"/>
  <c r="E20" i="1"/>
  <c r="E21" i="1" s="1"/>
  <c r="E37" i="5"/>
  <c r="E69" i="5"/>
  <c r="E24" i="5"/>
  <c r="E25" i="5" s="1"/>
  <c r="E47" i="5"/>
  <c r="E48" i="5" s="1"/>
  <c r="E42" i="5"/>
  <c r="E41" i="5"/>
  <c r="E8" i="5"/>
  <c r="E9" i="5" s="1"/>
  <c r="E31" i="5"/>
  <c r="E32" i="5" s="1"/>
  <c r="E19" i="5"/>
  <c r="E20" i="5" s="1"/>
  <c r="E18" i="5"/>
  <c r="E13" i="5"/>
  <c r="E14" i="5" s="1"/>
  <c r="C41" i="1"/>
  <c r="C33" i="1"/>
  <c r="C20" i="1"/>
  <c r="C9" i="1"/>
  <c r="E43" i="1" l="1"/>
  <c r="C42" i="1"/>
  <c r="E26" i="5"/>
  <c r="E43" i="5"/>
  <c r="C21" i="1"/>
  <c r="C43" i="1" l="1"/>
  <c r="E70" i="5"/>
  <c r="E71" i="5" s="1"/>
</calcChain>
</file>

<file path=xl/sharedStrings.xml><?xml version="1.0" encoding="utf-8"?>
<sst xmlns="http://schemas.openxmlformats.org/spreadsheetml/2006/main" count="172" uniqueCount="78">
  <si>
    <t>Министерство транспорта и дорожного хозяйства Новосибирской области</t>
  </si>
  <si>
    <t>Вид расходов 242</t>
  </si>
  <si>
    <t>№ п.п.</t>
  </si>
  <si>
    <t>Наименование продукции</t>
  </si>
  <si>
    <t xml:space="preserve">Стоимость </t>
  </si>
  <si>
    <t>многофункциональное устройство</t>
  </si>
  <si>
    <t>источники бесперебойного питания</t>
  </si>
  <si>
    <t>калькулятор</t>
  </si>
  <si>
    <t>Вид расходов 244</t>
  </si>
  <si>
    <t>шкаф для одежды</t>
  </si>
  <si>
    <t>стелаж для документов</t>
  </si>
  <si>
    <t>кресло офисное</t>
  </si>
  <si>
    <t>стул для посетителей</t>
  </si>
  <si>
    <t>металлический  шкаф</t>
  </si>
  <si>
    <t xml:space="preserve"> Статья "340" - увеличение стоимости материальных запасов в части административно - хозяйственного обеспечения </t>
  </si>
  <si>
    <t>Набор кацелярский настольный</t>
  </si>
  <si>
    <t>Бумага А4</t>
  </si>
  <si>
    <t>Дырокол</t>
  </si>
  <si>
    <t>Зажим для бумаг</t>
  </si>
  <si>
    <t>Закладки с клеевым краем</t>
  </si>
  <si>
    <t>Карандаш простой</t>
  </si>
  <si>
    <t>Клей-карандаш</t>
  </si>
  <si>
    <t>Корректирующий карандаш</t>
  </si>
  <si>
    <t>Ластик</t>
  </si>
  <si>
    <t>Линейка</t>
  </si>
  <si>
    <t xml:space="preserve">Лоток для бумаги (горизонтальный/вертикальный) </t>
  </si>
  <si>
    <t>Маркеры текстовыделители</t>
  </si>
  <si>
    <t>Папка с арочным механизмом, тип "Корона"</t>
  </si>
  <si>
    <t>Бумага для заметок</t>
  </si>
  <si>
    <t>Ручка шариковая</t>
  </si>
  <si>
    <t>Скоросшиватель пластиковый</t>
  </si>
  <si>
    <t xml:space="preserve">Скотч </t>
  </si>
  <si>
    <t>Уголок пластиковый</t>
  </si>
  <si>
    <t>Мультифора</t>
  </si>
  <si>
    <t>компьютер в сборе</t>
  </si>
  <si>
    <t>комплект мебели (стол многофункциональный с тумбой откатной)</t>
  </si>
  <si>
    <t>установка телефона</t>
  </si>
  <si>
    <t>факс</t>
  </si>
  <si>
    <t>Корзина для мусора</t>
  </si>
  <si>
    <t>СКПЭП</t>
  </si>
  <si>
    <t>Почетные грамоты</t>
  </si>
  <si>
    <t>Криптопро</t>
  </si>
  <si>
    <t>Блок-кубик</t>
  </si>
  <si>
    <t>Содержание имущества ИТ</t>
  </si>
  <si>
    <t>3</t>
  </si>
  <si>
    <t>Итого по КОСГУ 310:</t>
  </si>
  <si>
    <t>флешка</t>
  </si>
  <si>
    <t>Итого по КОСГУ 226:</t>
  </si>
  <si>
    <t>ИТОГО по ВР 242</t>
  </si>
  <si>
    <t>Итого по КОСГУ 340:</t>
  </si>
  <si>
    <t>ВСЕГО по  ВР 240</t>
  </si>
  <si>
    <t>Цена за ед.</t>
  </si>
  <si>
    <t>Кол-во ед. в год</t>
  </si>
  <si>
    <t>Итого по КОСГУ 225:</t>
  </si>
  <si>
    <t>Итого по КОСГУ 221:</t>
  </si>
  <si>
    <t>Услуги связи (АП, местная, междугородняя)</t>
  </si>
  <si>
    <t>Диспансеризация</t>
  </si>
  <si>
    <t>Дополнительное проф. Образование (повышение квалификации)</t>
  </si>
  <si>
    <t>Приобретение запасных частей к компьютерной и оргтехнике (в т.ч. картриджи)</t>
  </si>
  <si>
    <t>Содержание имущества (обслуживание, ремонт)</t>
  </si>
  <si>
    <t>Почтовые расходы (отправка заказных писем, писем с уведомлением, марки, маркированные  конверты)</t>
  </si>
  <si>
    <t>ИТОГО по ВР 244</t>
  </si>
  <si>
    <t>Единовременные затраты на 1 штатную единицу</t>
  </si>
  <si>
    <t>телефонный аппарат с тональным набором.</t>
  </si>
  <si>
    <t>телефонный аппарат для внутренней связи</t>
  </si>
  <si>
    <t>Цена</t>
  </si>
  <si>
    <t>Количество</t>
  </si>
  <si>
    <t>Стоимость</t>
  </si>
  <si>
    <t>4</t>
  </si>
  <si>
    <t>5</t>
  </si>
  <si>
    <t>Подстатья 221 Услуги связи</t>
  </si>
  <si>
    <t>Подстатья 225 Работы, услуги по содержанию имущества</t>
  </si>
  <si>
    <t>Подстатья 226 Прочие работы, услуги</t>
  </si>
  <si>
    <t>Статья 290 Прочие расходы</t>
  </si>
  <si>
    <t>Статья 310 Увеличение стоимости основных средств</t>
  </si>
  <si>
    <t xml:space="preserve">Статья 310 - приобретение основных средств в части информационно-технического обеспечения </t>
  </si>
  <si>
    <t xml:space="preserve"> Статья 340 - увеличение стоимости материальных запасов в части административно - хозяйственного обеспечения </t>
  </si>
  <si>
    <t>Постоянные затраты на содержание 1 штатной единицы в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</si>
</sst>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0"/>
      <name val="Arial Cyr"/>
      <charset val="204"/>
    </font>
    <font>
      <b/>
      <sz val="12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 Cyr"/>
      <charset val="204"/>
    </font>
    <font>
      <sz val="10"/>
      <name val="Arial Cyr"/>
      <charset val="204"/>
    </font>
    <font>
      <b/>
      <sz val="14"/>
      <name val="Arial Cyr"/>
      <charset val="204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49" fontId="3" fillId="0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top" wrapText="1"/>
    </xf>
    <xf numFmtId="0" fontId="0" fillId="2" borderId="0" xfId="0" applyFill="1"/>
    <xf numFmtId="0" fontId="4" fillId="2" borderId="0" xfId="0" applyFont="1" applyFill="1"/>
    <xf numFmtId="0" fontId="5" fillId="2" borderId="0" xfId="0" applyFont="1" applyFill="1"/>
    <xf numFmtId="49" fontId="6" fillId="2" borderId="1" xfId="0" applyNumberFormat="1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left"/>
    </xf>
    <xf numFmtId="0" fontId="2" fillId="2" borderId="0" xfId="0" applyFont="1" applyFill="1"/>
    <xf numFmtId="0" fontId="0" fillId="0" borderId="1" xfId="0" applyBorder="1"/>
    <xf numFmtId="0" fontId="2" fillId="2" borderId="1" xfId="0" applyFont="1" applyFill="1" applyBorder="1"/>
    <xf numFmtId="4" fontId="2" fillId="2" borderId="1" xfId="0" applyNumberFormat="1" applyFont="1" applyFill="1" applyBorder="1"/>
    <xf numFmtId="0" fontId="7" fillId="2" borderId="0" xfId="0" applyFont="1" applyFill="1"/>
    <xf numFmtId="0" fontId="0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top" wrapText="1"/>
    </xf>
    <xf numFmtId="49" fontId="8" fillId="2" borderId="2" xfId="0" applyNumberFormat="1" applyFont="1" applyFill="1" applyBorder="1" applyAlignment="1">
      <alignment horizontal="left" vertical="top" wrapText="1"/>
    </xf>
    <xf numFmtId="4" fontId="8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/>
    <xf numFmtId="49" fontId="8" fillId="2" borderId="1" xfId="0" applyNumberFormat="1" applyFont="1" applyFill="1" applyBorder="1" applyAlignment="1">
      <alignment horizontal="left" vertical="top" wrapText="1"/>
    </xf>
    <xf numFmtId="0" fontId="8" fillId="0" borderId="2" xfId="0" applyFont="1" applyBorder="1"/>
    <xf numFmtId="2" fontId="8" fillId="0" borderId="2" xfId="0" applyNumberFormat="1" applyFont="1" applyBorder="1"/>
    <xf numFmtId="4" fontId="1" fillId="0" borderId="2" xfId="0" applyNumberFormat="1" applyFont="1" applyBorder="1"/>
    <xf numFmtId="0" fontId="10" fillId="0" borderId="0" xfId="0" applyFont="1"/>
    <xf numFmtId="0" fontId="9" fillId="0" borderId="0" xfId="0" applyFont="1" applyAlignment="1"/>
    <xf numFmtId="0" fontId="5" fillId="2" borderId="0" xfId="0" applyFont="1" applyFill="1" applyAlignment="1">
      <alignment horizontal="center"/>
    </xf>
    <xf numFmtId="4" fontId="1" fillId="0" borderId="1" xfId="0" applyNumberFormat="1" applyFont="1" applyBorder="1"/>
    <xf numFmtId="0" fontId="8" fillId="2" borderId="1" xfId="0" applyFont="1" applyFill="1" applyBorder="1" applyAlignment="1">
      <alignment horizontal="left" vertical="center" wrapText="1"/>
    </xf>
    <xf numFmtId="4" fontId="1" fillId="0" borderId="5" xfId="0" applyNumberFormat="1" applyFont="1" applyBorder="1"/>
    <xf numFmtId="0" fontId="0" fillId="0" borderId="5" xfId="0" applyBorder="1"/>
    <xf numFmtId="0" fontId="10" fillId="0" borderId="0" xfId="0" applyFont="1" applyAlignment="1">
      <alignment horizontal="right"/>
    </xf>
    <xf numFmtId="0" fontId="5" fillId="2" borderId="0" xfId="0" applyFont="1" applyFill="1" applyAlignment="1">
      <alignment horizontal="right"/>
    </xf>
    <xf numFmtId="0" fontId="0" fillId="0" borderId="0" xfId="0" applyAlignment="1">
      <alignment horizontal="right"/>
    </xf>
    <xf numFmtId="2" fontId="8" fillId="2" borderId="1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2" fontId="9" fillId="2" borderId="1" xfId="0" applyNumberFormat="1" applyFont="1" applyFill="1" applyBorder="1" applyAlignment="1">
      <alignment horizontal="right"/>
    </xf>
    <xf numFmtId="0" fontId="0" fillId="0" borderId="0" xfId="0" applyFont="1" applyAlignment="1">
      <alignment horizontal="center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/>
    <xf numFmtId="2" fontId="8" fillId="0" borderId="1" xfId="0" applyNumberFormat="1" applyFont="1" applyBorder="1"/>
    <xf numFmtId="0" fontId="1" fillId="0" borderId="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opLeftCell="A46" zoomScaleNormal="100" workbookViewId="0">
      <selection activeCell="A32" sqref="A32"/>
    </sheetView>
  </sheetViews>
  <sheetFormatPr defaultRowHeight="14.4" x14ac:dyDescent="0.3"/>
  <cols>
    <col min="1" max="1" width="7.33203125" style="3" customWidth="1"/>
    <col min="2" max="2" width="43.33203125" customWidth="1"/>
    <col min="3" max="3" width="19.109375" customWidth="1"/>
    <col min="4" max="4" width="17.33203125" customWidth="1"/>
    <col min="5" max="5" width="23.5546875" customWidth="1"/>
    <col min="6" max="6" width="13.33203125" customWidth="1"/>
    <col min="7" max="7" width="10.88671875" customWidth="1"/>
    <col min="8" max="8" width="10.109375" customWidth="1"/>
    <col min="9" max="9" width="11.88671875" customWidth="1"/>
    <col min="10" max="10" width="16" hidden="1" customWidth="1"/>
    <col min="11" max="11" width="13.6640625" hidden="1" customWidth="1"/>
    <col min="12" max="13" width="11.6640625" hidden="1" customWidth="1"/>
    <col min="14" max="14" width="11.6640625" customWidth="1"/>
    <col min="15" max="16" width="10" customWidth="1"/>
    <col min="255" max="255" width="2.6640625" customWidth="1"/>
    <col min="256" max="256" width="2.5546875" customWidth="1"/>
    <col min="257" max="257" width="26" customWidth="1"/>
    <col min="258" max="258" width="17.33203125" customWidth="1"/>
    <col min="259" max="259" width="13.109375" customWidth="1"/>
    <col min="260" max="260" width="17.33203125" customWidth="1"/>
    <col min="261" max="261" width="11.33203125" customWidth="1"/>
    <col min="262" max="262" width="13.33203125" customWidth="1"/>
    <col min="263" max="263" width="10.88671875" customWidth="1"/>
    <col min="264" max="264" width="10.109375" customWidth="1"/>
    <col min="265" max="265" width="11.88671875" customWidth="1"/>
    <col min="266" max="269" width="0" hidden="1" customWidth="1"/>
    <col min="270" max="270" width="11.6640625" customWidth="1"/>
    <col min="271" max="272" width="10" customWidth="1"/>
    <col min="511" max="511" width="2.6640625" customWidth="1"/>
    <col min="512" max="512" width="2.5546875" customWidth="1"/>
    <col min="513" max="513" width="26" customWidth="1"/>
    <col min="514" max="514" width="17.33203125" customWidth="1"/>
    <col min="515" max="515" width="13.109375" customWidth="1"/>
    <col min="516" max="516" width="17.33203125" customWidth="1"/>
    <col min="517" max="517" width="11.33203125" customWidth="1"/>
    <col min="518" max="518" width="13.33203125" customWidth="1"/>
    <col min="519" max="519" width="10.88671875" customWidth="1"/>
    <col min="520" max="520" width="10.109375" customWidth="1"/>
    <col min="521" max="521" width="11.88671875" customWidth="1"/>
    <col min="522" max="525" width="0" hidden="1" customWidth="1"/>
    <col min="526" max="526" width="11.6640625" customWidth="1"/>
    <col min="527" max="528" width="10" customWidth="1"/>
    <col min="767" max="767" width="2.6640625" customWidth="1"/>
    <col min="768" max="768" width="2.5546875" customWidth="1"/>
    <col min="769" max="769" width="26" customWidth="1"/>
    <col min="770" max="770" width="17.33203125" customWidth="1"/>
    <col min="771" max="771" width="13.109375" customWidth="1"/>
    <col min="772" max="772" width="17.33203125" customWidth="1"/>
    <col min="773" max="773" width="11.33203125" customWidth="1"/>
    <col min="774" max="774" width="13.33203125" customWidth="1"/>
    <col min="775" max="775" width="10.88671875" customWidth="1"/>
    <col min="776" max="776" width="10.109375" customWidth="1"/>
    <col min="777" max="777" width="11.88671875" customWidth="1"/>
    <col min="778" max="781" width="0" hidden="1" customWidth="1"/>
    <col min="782" max="782" width="11.6640625" customWidth="1"/>
    <col min="783" max="784" width="10" customWidth="1"/>
    <col min="1023" max="1023" width="2.6640625" customWidth="1"/>
    <col min="1024" max="1024" width="2.5546875" customWidth="1"/>
    <col min="1025" max="1025" width="26" customWidth="1"/>
    <col min="1026" max="1026" width="17.33203125" customWidth="1"/>
    <col min="1027" max="1027" width="13.109375" customWidth="1"/>
    <col min="1028" max="1028" width="17.33203125" customWidth="1"/>
    <col min="1029" max="1029" width="11.33203125" customWidth="1"/>
    <col min="1030" max="1030" width="13.33203125" customWidth="1"/>
    <col min="1031" max="1031" width="10.88671875" customWidth="1"/>
    <col min="1032" max="1032" width="10.109375" customWidth="1"/>
    <col min="1033" max="1033" width="11.88671875" customWidth="1"/>
    <col min="1034" max="1037" width="0" hidden="1" customWidth="1"/>
    <col min="1038" max="1038" width="11.6640625" customWidth="1"/>
    <col min="1039" max="1040" width="10" customWidth="1"/>
    <col min="1279" max="1279" width="2.6640625" customWidth="1"/>
    <col min="1280" max="1280" width="2.5546875" customWidth="1"/>
    <col min="1281" max="1281" width="26" customWidth="1"/>
    <col min="1282" max="1282" width="17.33203125" customWidth="1"/>
    <col min="1283" max="1283" width="13.109375" customWidth="1"/>
    <col min="1284" max="1284" width="17.33203125" customWidth="1"/>
    <col min="1285" max="1285" width="11.33203125" customWidth="1"/>
    <col min="1286" max="1286" width="13.33203125" customWidth="1"/>
    <col min="1287" max="1287" width="10.88671875" customWidth="1"/>
    <col min="1288" max="1288" width="10.109375" customWidth="1"/>
    <col min="1289" max="1289" width="11.88671875" customWidth="1"/>
    <col min="1290" max="1293" width="0" hidden="1" customWidth="1"/>
    <col min="1294" max="1294" width="11.6640625" customWidth="1"/>
    <col min="1295" max="1296" width="10" customWidth="1"/>
    <col min="1535" max="1535" width="2.6640625" customWidth="1"/>
    <col min="1536" max="1536" width="2.5546875" customWidth="1"/>
    <col min="1537" max="1537" width="26" customWidth="1"/>
    <col min="1538" max="1538" width="17.33203125" customWidth="1"/>
    <col min="1539" max="1539" width="13.109375" customWidth="1"/>
    <col min="1540" max="1540" width="17.33203125" customWidth="1"/>
    <col min="1541" max="1541" width="11.33203125" customWidth="1"/>
    <col min="1542" max="1542" width="13.33203125" customWidth="1"/>
    <col min="1543" max="1543" width="10.88671875" customWidth="1"/>
    <col min="1544" max="1544" width="10.109375" customWidth="1"/>
    <col min="1545" max="1545" width="11.88671875" customWidth="1"/>
    <col min="1546" max="1549" width="0" hidden="1" customWidth="1"/>
    <col min="1550" max="1550" width="11.6640625" customWidth="1"/>
    <col min="1551" max="1552" width="10" customWidth="1"/>
    <col min="1791" max="1791" width="2.6640625" customWidth="1"/>
    <col min="1792" max="1792" width="2.5546875" customWidth="1"/>
    <col min="1793" max="1793" width="26" customWidth="1"/>
    <col min="1794" max="1794" width="17.33203125" customWidth="1"/>
    <col min="1795" max="1795" width="13.109375" customWidth="1"/>
    <col min="1796" max="1796" width="17.33203125" customWidth="1"/>
    <col min="1797" max="1797" width="11.33203125" customWidth="1"/>
    <col min="1798" max="1798" width="13.33203125" customWidth="1"/>
    <col min="1799" max="1799" width="10.88671875" customWidth="1"/>
    <col min="1800" max="1800" width="10.109375" customWidth="1"/>
    <col min="1801" max="1801" width="11.88671875" customWidth="1"/>
    <col min="1802" max="1805" width="0" hidden="1" customWidth="1"/>
    <col min="1806" max="1806" width="11.6640625" customWidth="1"/>
    <col min="1807" max="1808" width="10" customWidth="1"/>
    <col min="2047" max="2047" width="2.6640625" customWidth="1"/>
    <col min="2048" max="2048" width="2.5546875" customWidth="1"/>
    <col min="2049" max="2049" width="26" customWidth="1"/>
    <col min="2050" max="2050" width="17.33203125" customWidth="1"/>
    <col min="2051" max="2051" width="13.109375" customWidth="1"/>
    <col min="2052" max="2052" width="17.33203125" customWidth="1"/>
    <col min="2053" max="2053" width="11.33203125" customWidth="1"/>
    <col min="2054" max="2054" width="13.33203125" customWidth="1"/>
    <col min="2055" max="2055" width="10.88671875" customWidth="1"/>
    <col min="2056" max="2056" width="10.109375" customWidth="1"/>
    <col min="2057" max="2057" width="11.88671875" customWidth="1"/>
    <col min="2058" max="2061" width="0" hidden="1" customWidth="1"/>
    <col min="2062" max="2062" width="11.6640625" customWidth="1"/>
    <col min="2063" max="2064" width="10" customWidth="1"/>
    <col min="2303" max="2303" width="2.6640625" customWidth="1"/>
    <col min="2304" max="2304" width="2.5546875" customWidth="1"/>
    <col min="2305" max="2305" width="26" customWidth="1"/>
    <col min="2306" max="2306" width="17.33203125" customWidth="1"/>
    <col min="2307" max="2307" width="13.109375" customWidth="1"/>
    <col min="2308" max="2308" width="17.33203125" customWidth="1"/>
    <col min="2309" max="2309" width="11.33203125" customWidth="1"/>
    <col min="2310" max="2310" width="13.33203125" customWidth="1"/>
    <col min="2311" max="2311" width="10.88671875" customWidth="1"/>
    <col min="2312" max="2312" width="10.109375" customWidth="1"/>
    <col min="2313" max="2313" width="11.88671875" customWidth="1"/>
    <col min="2314" max="2317" width="0" hidden="1" customWidth="1"/>
    <col min="2318" max="2318" width="11.6640625" customWidth="1"/>
    <col min="2319" max="2320" width="10" customWidth="1"/>
    <col min="2559" max="2559" width="2.6640625" customWidth="1"/>
    <col min="2560" max="2560" width="2.5546875" customWidth="1"/>
    <col min="2561" max="2561" width="26" customWidth="1"/>
    <col min="2562" max="2562" width="17.33203125" customWidth="1"/>
    <col min="2563" max="2563" width="13.109375" customWidth="1"/>
    <col min="2564" max="2564" width="17.33203125" customWidth="1"/>
    <col min="2565" max="2565" width="11.33203125" customWidth="1"/>
    <col min="2566" max="2566" width="13.33203125" customWidth="1"/>
    <col min="2567" max="2567" width="10.88671875" customWidth="1"/>
    <col min="2568" max="2568" width="10.109375" customWidth="1"/>
    <col min="2569" max="2569" width="11.88671875" customWidth="1"/>
    <col min="2570" max="2573" width="0" hidden="1" customWidth="1"/>
    <col min="2574" max="2574" width="11.6640625" customWidth="1"/>
    <col min="2575" max="2576" width="10" customWidth="1"/>
    <col min="2815" max="2815" width="2.6640625" customWidth="1"/>
    <col min="2816" max="2816" width="2.5546875" customWidth="1"/>
    <col min="2817" max="2817" width="26" customWidth="1"/>
    <col min="2818" max="2818" width="17.33203125" customWidth="1"/>
    <col min="2819" max="2819" width="13.109375" customWidth="1"/>
    <col min="2820" max="2820" width="17.33203125" customWidth="1"/>
    <col min="2821" max="2821" width="11.33203125" customWidth="1"/>
    <col min="2822" max="2822" width="13.33203125" customWidth="1"/>
    <col min="2823" max="2823" width="10.88671875" customWidth="1"/>
    <col min="2824" max="2824" width="10.109375" customWidth="1"/>
    <col min="2825" max="2825" width="11.88671875" customWidth="1"/>
    <col min="2826" max="2829" width="0" hidden="1" customWidth="1"/>
    <col min="2830" max="2830" width="11.6640625" customWidth="1"/>
    <col min="2831" max="2832" width="10" customWidth="1"/>
    <col min="3071" max="3071" width="2.6640625" customWidth="1"/>
    <col min="3072" max="3072" width="2.5546875" customWidth="1"/>
    <col min="3073" max="3073" width="26" customWidth="1"/>
    <col min="3074" max="3074" width="17.33203125" customWidth="1"/>
    <col min="3075" max="3075" width="13.109375" customWidth="1"/>
    <col min="3076" max="3076" width="17.33203125" customWidth="1"/>
    <col min="3077" max="3077" width="11.33203125" customWidth="1"/>
    <col min="3078" max="3078" width="13.33203125" customWidth="1"/>
    <col min="3079" max="3079" width="10.88671875" customWidth="1"/>
    <col min="3080" max="3080" width="10.109375" customWidth="1"/>
    <col min="3081" max="3081" width="11.88671875" customWidth="1"/>
    <col min="3082" max="3085" width="0" hidden="1" customWidth="1"/>
    <col min="3086" max="3086" width="11.6640625" customWidth="1"/>
    <col min="3087" max="3088" width="10" customWidth="1"/>
    <col min="3327" max="3327" width="2.6640625" customWidth="1"/>
    <col min="3328" max="3328" width="2.5546875" customWidth="1"/>
    <col min="3329" max="3329" width="26" customWidth="1"/>
    <col min="3330" max="3330" width="17.33203125" customWidth="1"/>
    <col min="3331" max="3331" width="13.109375" customWidth="1"/>
    <col min="3332" max="3332" width="17.33203125" customWidth="1"/>
    <col min="3333" max="3333" width="11.33203125" customWidth="1"/>
    <col min="3334" max="3334" width="13.33203125" customWidth="1"/>
    <col min="3335" max="3335" width="10.88671875" customWidth="1"/>
    <col min="3336" max="3336" width="10.109375" customWidth="1"/>
    <col min="3337" max="3337" width="11.88671875" customWidth="1"/>
    <col min="3338" max="3341" width="0" hidden="1" customWidth="1"/>
    <col min="3342" max="3342" width="11.6640625" customWidth="1"/>
    <col min="3343" max="3344" width="10" customWidth="1"/>
    <col min="3583" max="3583" width="2.6640625" customWidth="1"/>
    <col min="3584" max="3584" width="2.5546875" customWidth="1"/>
    <col min="3585" max="3585" width="26" customWidth="1"/>
    <col min="3586" max="3586" width="17.33203125" customWidth="1"/>
    <col min="3587" max="3587" width="13.109375" customWidth="1"/>
    <col min="3588" max="3588" width="17.33203125" customWidth="1"/>
    <col min="3589" max="3589" width="11.33203125" customWidth="1"/>
    <col min="3590" max="3590" width="13.33203125" customWidth="1"/>
    <col min="3591" max="3591" width="10.88671875" customWidth="1"/>
    <col min="3592" max="3592" width="10.109375" customWidth="1"/>
    <col min="3593" max="3593" width="11.88671875" customWidth="1"/>
    <col min="3594" max="3597" width="0" hidden="1" customWidth="1"/>
    <col min="3598" max="3598" width="11.6640625" customWidth="1"/>
    <col min="3599" max="3600" width="10" customWidth="1"/>
    <col min="3839" max="3839" width="2.6640625" customWidth="1"/>
    <col min="3840" max="3840" width="2.5546875" customWidth="1"/>
    <col min="3841" max="3841" width="26" customWidth="1"/>
    <col min="3842" max="3842" width="17.33203125" customWidth="1"/>
    <col min="3843" max="3843" width="13.109375" customWidth="1"/>
    <col min="3844" max="3844" width="17.33203125" customWidth="1"/>
    <col min="3845" max="3845" width="11.33203125" customWidth="1"/>
    <col min="3846" max="3846" width="13.33203125" customWidth="1"/>
    <col min="3847" max="3847" width="10.88671875" customWidth="1"/>
    <col min="3848" max="3848" width="10.109375" customWidth="1"/>
    <col min="3849" max="3849" width="11.88671875" customWidth="1"/>
    <col min="3850" max="3853" width="0" hidden="1" customWidth="1"/>
    <col min="3854" max="3854" width="11.6640625" customWidth="1"/>
    <col min="3855" max="3856" width="10" customWidth="1"/>
    <col min="4095" max="4095" width="2.6640625" customWidth="1"/>
    <col min="4096" max="4096" width="2.5546875" customWidth="1"/>
    <col min="4097" max="4097" width="26" customWidth="1"/>
    <col min="4098" max="4098" width="17.33203125" customWidth="1"/>
    <col min="4099" max="4099" width="13.109375" customWidth="1"/>
    <col min="4100" max="4100" width="17.33203125" customWidth="1"/>
    <col min="4101" max="4101" width="11.33203125" customWidth="1"/>
    <col min="4102" max="4102" width="13.33203125" customWidth="1"/>
    <col min="4103" max="4103" width="10.88671875" customWidth="1"/>
    <col min="4104" max="4104" width="10.109375" customWidth="1"/>
    <col min="4105" max="4105" width="11.88671875" customWidth="1"/>
    <col min="4106" max="4109" width="0" hidden="1" customWidth="1"/>
    <col min="4110" max="4110" width="11.6640625" customWidth="1"/>
    <col min="4111" max="4112" width="10" customWidth="1"/>
    <col min="4351" max="4351" width="2.6640625" customWidth="1"/>
    <col min="4352" max="4352" width="2.5546875" customWidth="1"/>
    <col min="4353" max="4353" width="26" customWidth="1"/>
    <col min="4354" max="4354" width="17.33203125" customWidth="1"/>
    <col min="4355" max="4355" width="13.109375" customWidth="1"/>
    <col min="4356" max="4356" width="17.33203125" customWidth="1"/>
    <col min="4357" max="4357" width="11.33203125" customWidth="1"/>
    <col min="4358" max="4358" width="13.33203125" customWidth="1"/>
    <col min="4359" max="4359" width="10.88671875" customWidth="1"/>
    <col min="4360" max="4360" width="10.109375" customWidth="1"/>
    <col min="4361" max="4361" width="11.88671875" customWidth="1"/>
    <col min="4362" max="4365" width="0" hidden="1" customWidth="1"/>
    <col min="4366" max="4366" width="11.6640625" customWidth="1"/>
    <col min="4367" max="4368" width="10" customWidth="1"/>
    <col min="4607" max="4607" width="2.6640625" customWidth="1"/>
    <col min="4608" max="4608" width="2.5546875" customWidth="1"/>
    <col min="4609" max="4609" width="26" customWidth="1"/>
    <col min="4610" max="4610" width="17.33203125" customWidth="1"/>
    <col min="4611" max="4611" width="13.109375" customWidth="1"/>
    <col min="4612" max="4612" width="17.33203125" customWidth="1"/>
    <col min="4613" max="4613" width="11.33203125" customWidth="1"/>
    <col min="4614" max="4614" width="13.33203125" customWidth="1"/>
    <col min="4615" max="4615" width="10.88671875" customWidth="1"/>
    <col min="4616" max="4616" width="10.109375" customWidth="1"/>
    <col min="4617" max="4617" width="11.88671875" customWidth="1"/>
    <col min="4618" max="4621" width="0" hidden="1" customWidth="1"/>
    <col min="4622" max="4622" width="11.6640625" customWidth="1"/>
    <col min="4623" max="4624" width="10" customWidth="1"/>
    <col min="4863" max="4863" width="2.6640625" customWidth="1"/>
    <col min="4864" max="4864" width="2.5546875" customWidth="1"/>
    <col min="4865" max="4865" width="26" customWidth="1"/>
    <col min="4866" max="4866" width="17.33203125" customWidth="1"/>
    <col min="4867" max="4867" width="13.109375" customWidth="1"/>
    <col min="4868" max="4868" width="17.33203125" customWidth="1"/>
    <col min="4869" max="4869" width="11.33203125" customWidth="1"/>
    <col min="4870" max="4870" width="13.33203125" customWidth="1"/>
    <col min="4871" max="4871" width="10.88671875" customWidth="1"/>
    <col min="4872" max="4872" width="10.109375" customWidth="1"/>
    <col min="4873" max="4873" width="11.88671875" customWidth="1"/>
    <col min="4874" max="4877" width="0" hidden="1" customWidth="1"/>
    <col min="4878" max="4878" width="11.6640625" customWidth="1"/>
    <col min="4879" max="4880" width="10" customWidth="1"/>
    <col min="5119" max="5119" width="2.6640625" customWidth="1"/>
    <col min="5120" max="5120" width="2.5546875" customWidth="1"/>
    <col min="5121" max="5121" width="26" customWidth="1"/>
    <col min="5122" max="5122" width="17.33203125" customWidth="1"/>
    <col min="5123" max="5123" width="13.109375" customWidth="1"/>
    <col min="5124" max="5124" width="17.33203125" customWidth="1"/>
    <col min="5125" max="5125" width="11.33203125" customWidth="1"/>
    <col min="5126" max="5126" width="13.33203125" customWidth="1"/>
    <col min="5127" max="5127" width="10.88671875" customWidth="1"/>
    <col min="5128" max="5128" width="10.109375" customWidth="1"/>
    <col min="5129" max="5129" width="11.88671875" customWidth="1"/>
    <col min="5130" max="5133" width="0" hidden="1" customWidth="1"/>
    <col min="5134" max="5134" width="11.6640625" customWidth="1"/>
    <col min="5135" max="5136" width="10" customWidth="1"/>
    <col min="5375" max="5375" width="2.6640625" customWidth="1"/>
    <col min="5376" max="5376" width="2.5546875" customWidth="1"/>
    <col min="5377" max="5377" width="26" customWidth="1"/>
    <col min="5378" max="5378" width="17.33203125" customWidth="1"/>
    <col min="5379" max="5379" width="13.109375" customWidth="1"/>
    <col min="5380" max="5380" width="17.33203125" customWidth="1"/>
    <col min="5381" max="5381" width="11.33203125" customWidth="1"/>
    <col min="5382" max="5382" width="13.33203125" customWidth="1"/>
    <col min="5383" max="5383" width="10.88671875" customWidth="1"/>
    <col min="5384" max="5384" width="10.109375" customWidth="1"/>
    <col min="5385" max="5385" width="11.88671875" customWidth="1"/>
    <col min="5386" max="5389" width="0" hidden="1" customWidth="1"/>
    <col min="5390" max="5390" width="11.6640625" customWidth="1"/>
    <col min="5391" max="5392" width="10" customWidth="1"/>
    <col min="5631" max="5631" width="2.6640625" customWidth="1"/>
    <col min="5632" max="5632" width="2.5546875" customWidth="1"/>
    <col min="5633" max="5633" width="26" customWidth="1"/>
    <col min="5634" max="5634" width="17.33203125" customWidth="1"/>
    <col min="5635" max="5635" width="13.109375" customWidth="1"/>
    <col min="5636" max="5636" width="17.33203125" customWidth="1"/>
    <col min="5637" max="5637" width="11.33203125" customWidth="1"/>
    <col min="5638" max="5638" width="13.33203125" customWidth="1"/>
    <col min="5639" max="5639" width="10.88671875" customWidth="1"/>
    <col min="5640" max="5640" width="10.109375" customWidth="1"/>
    <col min="5641" max="5641" width="11.88671875" customWidth="1"/>
    <col min="5642" max="5645" width="0" hidden="1" customWidth="1"/>
    <col min="5646" max="5646" width="11.6640625" customWidth="1"/>
    <col min="5647" max="5648" width="10" customWidth="1"/>
    <col min="5887" max="5887" width="2.6640625" customWidth="1"/>
    <col min="5888" max="5888" width="2.5546875" customWidth="1"/>
    <col min="5889" max="5889" width="26" customWidth="1"/>
    <col min="5890" max="5890" width="17.33203125" customWidth="1"/>
    <col min="5891" max="5891" width="13.109375" customWidth="1"/>
    <col min="5892" max="5892" width="17.33203125" customWidth="1"/>
    <col min="5893" max="5893" width="11.33203125" customWidth="1"/>
    <col min="5894" max="5894" width="13.33203125" customWidth="1"/>
    <col min="5895" max="5895" width="10.88671875" customWidth="1"/>
    <col min="5896" max="5896" width="10.109375" customWidth="1"/>
    <col min="5897" max="5897" width="11.88671875" customWidth="1"/>
    <col min="5898" max="5901" width="0" hidden="1" customWidth="1"/>
    <col min="5902" max="5902" width="11.6640625" customWidth="1"/>
    <col min="5903" max="5904" width="10" customWidth="1"/>
    <col min="6143" max="6143" width="2.6640625" customWidth="1"/>
    <col min="6144" max="6144" width="2.5546875" customWidth="1"/>
    <col min="6145" max="6145" width="26" customWidth="1"/>
    <col min="6146" max="6146" width="17.33203125" customWidth="1"/>
    <col min="6147" max="6147" width="13.109375" customWidth="1"/>
    <col min="6148" max="6148" width="17.33203125" customWidth="1"/>
    <col min="6149" max="6149" width="11.33203125" customWidth="1"/>
    <col min="6150" max="6150" width="13.33203125" customWidth="1"/>
    <col min="6151" max="6151" width="10.88671875" customWidth="1"/>
    <col min="6152" max="6152" width="10.109375" customWidth="1"/>
    <col min="6153" max="6153" width="11.88671875" customWidth="1"/>
    <col min="6154" max="6157" width="0" hidden="1" customWidth="1"/>
    <col min="6158" max="6158" width="11.6640625" customWidth="1"/>
    <col min="6159" max="6160" width="10" customWidth="1"/>
    <col min="6399" max="6399" width="2.6640625" customWidth="1"/>
    <col min="6400" max="6400" width="2.5546875" customWidth="1"/>
    <col min="6401" max="6401" width="26" customWidth="1"/>
    <col min="6402" max="6402" width="17.33203125" customWidth="1"/>
    <col min="6403" max="6403" width="13.109375" customWidth="1"/>
    <col min="6404" max="6404" width="17.33203125" customWidth="1"/>
    <col min="6405" max="6405" width="11.33203125" customWidth="1"/>
    <col min="6406" max="6406" width="13.33203125" customWidth="1"/>
    <col min="6407" max="6407" width="10.88671875" customWidth="1"/>
    <col min="6408" max="6408" width="10.109375" customWidth="1"/>
    <col min="6409" max="6409" width="11.88671875" customWidth="1"/>
    <col min="6410" max="6413" width="0" hidden="1" customWidth="1"/>
    <col min="6414" max="6414" width="11.6640625" customWidth="1"/>
    <col min="6415" max="6416" width="10" customWidth="1"/>
    <col min="6655" max="6655" width="2.6640625" customWidth="1"/>
    <col min="6656" max="6656" width="2.5546875" customWidth="1"/>
    <col min="6657" max="6657" width="26" customWidth="1"/>
    <col min="6658" max="6658" width="17.33203125" customWidth="1"/>
    <col min="6659" max="6659" width="13.109375" customWidth="1"/>
    <col min="6660" max="6660" width="17.33203125" customWidth="1"/>
    <col min="6661" max="6661" width="11.33203125" customWidth="1"/>
    <col min="6662" max="6662" width="13.33203125" customWidth="1"/>
    <col min="6663" max="6663" width="10.88671875" customWidth="1"/>
    <col min="6664" max="6664" width="10.109375" customWidth="1"/>
    <col min="6665" max="6665" width="11.88671875" customWidth="1"/>
    <col min="6666" max="6669" width="0" hidden="1" customWidth="1"/>
    <col min="6670" max="6670" width="11.6640625" customWidth="1"/>
    <col min="6671" max="6672" width="10" customWidth="1"/>
    <col min="6911" max="6911" width="2.6640625" customWidth="1"/>
    <col min="6912" max="6912" width="2.5546875" customWidth="1"/>
    <col min="6913" max="6913" width="26" customWidth="1"/>
    <col min="6914" max="6914" width="17.33203125" customWidth="1"/>
    <col min="6915" max="6915" width="13.109375" customWidth="1"/>
    <col min="6916" max="6916" width="17.33203125" customWidth="1"/>
    <col min="6917" max="6917" width="11.33203125" customWidth="1"/>
    <col min="6918" max="6918" width="13.33203125" customWidth="1"/>
    <col min="6919" max="6919" width="10.88671875" customWidth="1"/>
    <col min="6920" max="6920" width="10.109375" customWidth="1"/>
    <col min="6921" max="6921" width="11.88671875" customWidth="1"/>
    <col min="6922" max="6925" width="0" hidden="1" customWidth="1"/>
    <col min="6926" max="6926" width="11.6640625" customWidth="1"/>
    <col min="6927" max="6928" width="10" customWidth="1"/>
    <col min="7167" max="7167" width="2.6640625" customWidth="1"/>
    <col min="7168" max="7168" width="2.5546875" customWidth="1"/>
    <col min="7169" max="7169" width="26" customWidth="1"/>
    <col min="7170" max="7170" width="17.33203125" customWidth="1"/>
    <col min="7171" max="7171" width="13.109375" customWidth="1"/>
    <col min="7172" max="7172" width="17.33203125" customWidth="1"/>
    <col min="7173" max="7173" width="11.33203125" customWidth="1"/>
    <col min="7174" max="7174" width="13.33203125" customWidth="1"/>
    <col min="7175" max="7175" width="10.88671875" customWidth="1"/>
    <col min="7176" max="7176" width="10.109375" customWidth="1"/>
    <col min="7177" max="7177" width="11.88671875" customWidth="1"/>
    <col min="7178" max="7181" width="0" hidden="1" customWidth="1"/>
    <col min="7182" max="7182" width="11.6640625" customWidth="1"/>
    <col min="7183" max="7184" width="10" customWidth="1"/>
    <col min="7423" max="7423" width="2.6640625" customWidth="1"/>
    <col min="7424" max="7424" width="2.5546875" customWidth="1"/>
    <col min="7425" max="7425" width="26" customWidth="1"/>
    <col min="7426" max="7426" width="17.33203125" customWidth="1"/>
    <col min="7427" max="7427" width="13.109375" customWidth="1"/>
    <col min="7428" max="7428" width="17.33203125" customWidth="1"/>
    <col min="7429" max="7429" width="11.33203125" customWidth="1"/>
    <col min="7430" max="7430" width="13.33203125" customWidth="1"/>
    <col min="7431" max="7431" width="10.88671875" customWidth="1"/>
    <col min="7432" max="7432" width="10.109375" customWidth="1"/>
    <col min="7433" max="7433" width="11.88671875" customWidth="1"/>
    <col min="7434" max="7437" width="0" hidden="1" customWidth="1"/>
    <col min="7438" max="7438" width="11.6640625" customWidth="1"/>
    <col min="7439" max="7440" width="10" customWidth="1"/>
    <col min="7679" max="7679" width="2.6640625" customWidth="1"/>
    <col min="7680" max="7680" width="2.5546875" customWidth="1"/>
    <col min="7681" max="7681" width="26" customWidth="1"/>
    <col min="7682" max="7682" width="17.33203125" customWidth="1"/>
    <col min="7683" max="7683" width="13.109375" customWidth="1"/>
    <col min="7684" max="7684" width="17.33203125" customWidth="1"/>
    <col min="7685" max="7685" width="11.33203125" customWidth="1"/>
    <col min="7686" max="7686" width="13.33203125" customWidth="1"/>
    <col min="7687" max="7687" width="10.88671875" customWidth="1"/>
    <col min="7688" max="7688" width="10.109375" customWidth="1"/>
    <col min="7689" max="7689" width="11.88671875" customWidth="1"/>
    <col min="7690" max="7693" width="0" hidden="1" customWidth="1"/>
    <col min="7694" max="7694" width="11.6640625" customWidth="1"/>
    <col min="7695" max="7696" width="10" customWidth="1"/>
    <col min="7935" max="7935" width="2.6640625" customWidth="1"/>
    <col min="7936" max="7936" width="2.5546875" customWidth="1"/>
    <col min="7937" max="7937" width="26" customWidth="1"/>
    <col min="7938" max="7938" width="17.33203125" customWidth="1"/>
    <col min="7939" max="7939" width="13.109375" customWidth="1"/>
    <col min="7940" max="7940" width="17.33203125" customWidth="1"/>
    <col min="7941" max="7941" width="11.33203125" customWidth="1"/>
    <col min="7942" max="7942" width="13.33203125" customWidth="1"/>
    <col min="7943" max="7943" width="10.88671875" customWidth="1"/>
    <col min="7944" max="7944" width="10.109375" customWidth="1"/>
    <col min="7945" max="7945" width="11.88671875" customWidth="1"/>
    <col min="7946" max="7949" width="0" hidden="1" customWidth="1"/>
    <col min="7950" max="7950" width="11.6640625" customWidth="1"/>
    <col min="7951" max="7952" width="10" customWidth="1"/>
    <col min="8191" max="8191" width="2.6640625" customWidth="1"/>
    <col min="8192" max="8192" width="2.5546875" customWidth="1"/>
    <col min="8193" max="8193" width="26" customWidth="1"/>
    <col min="8194" max="8194" width="17.33203125" customWidth="1"/>
    <col min="8195" max="8195" width="13.109375" customWidth="1"/>
    <col min="8196" max="8196" width="17.33203125" customWidth="1"/>
    <col min="8197" max="8197" width="11.33203125" customWidth="1"/>
    <col min="8198" max="8198" width="13.33203125" customWidth="1"/>
    <col min="8199" max="8199" width="10.88671875" customWidth="1"/>
    <col min="8200" max="8200" width="10.109375" customWidth="1"/>
    <col min="8201" max="8201" width="11.88671875" customWidth="1"/>
    <col min="8202" max="8205" width="0" hidden="1" customWidth="1"/>
    <col min="8206" max="8206" width="11.6640625" customWidth="1"/>
    <col min="8207" max="8208" width="10" customWidth="1"/>
    <col min="8447" max="8447" width="2.6640625" customWidth="1"/>
    <col min="8448" max="8448" width="2.5546875" customWidth="1"/>
    <col min="8449" max="8449" width="26" customWidth="1"/>
    <col min="8450" max="8450" width="17.33203125" customWidth="1"/>
    <col min="8451" max="8451" width="13.109375" customWidth="1"/>
    <col min="8452" max="8452" width="17.33203125" customWidth="1"/>
    <col min="8453" max="8453" width="11.33203125" customWidth="1"/>
    <col min="8454" max="8454" width="13.33203125" customWidth="1"/>
    <col min="8455" max="8455" width="10.88671875" customWidth="1"/>
    <col min="8456" max="8456" width="10.109375" customWidth="1"/>
    <col min="8457" max="8457" width="11.88671875" customWidth="1"/>
    <col min="8458" max="8461" width="0" hidden="1" customWidth="1"/>
    <col min="8462" max="8462" width="11.6640625" customWidth="1"/>
    <col min="8463" max="8464" width="10" customWidth="1"/>
    <col min="8703" max="8703" width="2.6640625" customWidth="1"/>
    <col min="8704" max="8704" width="2.5546875" customWidth="1"/>
    <col min="8705" max="8705" width="26" customWidth="1"/>
    <col min="8706" max="8706" width="17.33203125" customWidth="1"/>
    <col min="8707" max="8707" width="13.109375" customWidth="1"/>
    <col min="8708" max="8708" width="17.33203125" customWidth="1"/>
    <col min="8709" max="8709" width="11.33203125" customWidth="1"/>
    <col min="8710" max="8710" width="13.33203125" customWidth="1"/>
    <col min="8711" max="8711" width="10.88671875" customWidth="1"/>
    <col min="8712" max="8712" width="10.109375" customWidth="1"/>
    <col min="8713" max="8713" width="11.88671875" customWidth="1"/>
    <col min="8714" max="8717" width="0" hidden="1" customWidth="1"/>
    <col min="8718" max="8718" width="11.6640625" customWidth="1"/>
    <col min="8719" max="8720" width="10" customWidth="1"/>
    <col min="8959" max="8959" width="2.6640625" customWidth="1"/>
    <col min="8960" max="8960" width="2.5546875" customWidth="1"/>
    <col min="8961" max="8961" width="26" customWidth="1"/>
    <col min="8962" max="8962" width="17.33203125" customWidth="1"/>
    <col min="8963" max="8963" width="13.109375" customWidth="1"/>
    <col min="8964" max="8964" width="17.33203125" customWidth="1"/>
    <col min="8965" max="8965" width="11.33203125" customWidth="1"/>
    <col min="8966" max="8966" width="13.33203125" customWidth="1"/>
    <col min="8967" max="8967" width="10.88671875" customWidth="1"/>
    <col min="8968" max="8968" width="10.109375" customWidth="1"/>
    <col min="8969" max="8969" width="11.88671875" customWidth="1"/>
    <col min="8970" max="8973" width="0" hidden="1" customWidth="1"/>
    <col min="8974" max="8974" width="11.6640625" customWidth="1"/>
    <col min="8975" max="8976" width="10" customWidth="1"/>
    <col min="9215" max="9215" width="2.6640625" customWidth="1"/>
    <col min="9216" max="9216" width="2.5546875" customWidth="1"/>
    <col min="9217" max="9217" width="26" customWidth="1"/>
    <col min="9218" max="9218" width="17.33203125" customWidth="1"/>
    <col min="9219" max="9219" width="13.109375" customWidth="1"/>
    <col min="9220" max="9220" width="17.33203125" customWidth="1"/>
    <col min="9221" max="9221" width="11.33203125" customWidth="1"/>
    <col min="9222" max="9222" width="13.33203125" customWidth="1"/>
    <col min="9223" max="9223" width="10.88671875" customWidth="1"/>
    <col min="9224" max="9224" width="10.109375" customWidth="1"/>
    <col min="9225" max="9225" width="11.88671875" customWidth="1"/>
    <col min="9226" max="9229" width="0" hidden="1" customWidth="1"/>
    <col min="9230" max="9230" width="11.6640625" customWidth="1"/>
    <col min="9231" max="9232" width="10" customWidth="1"/>
    <col min="9471" max="9471" width="2.6640625" customWidth="1"/>
    <col min="9472" max="9472" width="2.5546875" customWidth="1"/>
    <col min="9473" max="9473" width="26" customWidth="1"/>
    <col min="9474" max="9474" width="17.33203125" customWidth="1"/>
    <col min="9475" max="9475" width="13.109375" customWidth="1"/>
    <col min="9476" max="9476" width="17.33203125" customWidth="1"/>
    <col min="9477" max="9477" width="11.33203125" customWidth="1"/>
    <col min="9478" max="9478" width="13.33203125" customWidth="1"/>
    <col min="9479" max="9479" width="10.88671875" customWidth="1"/>
    <col min="9480" max="9480" width="10.109375" customWidth="1"/>
    <col min="9481" max="9481" width="11.88671875" customWidth="1"/>
    <col min="9482" max="9485" width="0" hidden="1" customWidth="1"/>
    <col min="9486" max="9486" width="11.6640625" customWidth="1"/>
    <col min="9487" max="9488" width="10" customWidth="1"/>
    <col min="9727" max="9727" width="2.6640625" customWidth="1"/>
    <col min="9728" max="9728" width="2.5546875" customWidth="1"/>
    <col min="9729" max="9729" width="26" customWidth="1"/>
    <col min="9730" max="9730" width="17.33203125" customWidth="1"/>
    <col min="9731" max="9731" width="13.109375" customWidth="1"/>
    <col min="9732" max="9732" width="17.33203125" customWidth="1"/>
    <col min="9733" max="9733" width="11.33203125" customWidth="1"/>
    <col min="9734" max="9734" width="13.33203125" customWidth="1"/>
    <col min="9735" max="9735" width="10.88671875" customWidth="1"/>
    <col min="9736" max="9736" width="10.109375" customWidth="1"/>
    <col min="9737" max="9737" width="11.88671875" customWidth="1"/>
    <col min="9738" max="9741" width="0" hidden="1" customWidth="1"/>
    <col min="9742" max="9742" width="11.6640625" customWidth="1"/>
    <col min="9743" max="9744" width="10" customWidth="1"/>
    <col min="9983" max="9983" width="2.6640625" customWidth="1"/>
    <col min="9984" max="9984" width="2.5546875" customWidth="1"/>
    <col min="9985" max="9985" width="26" customWidth="1"/>
    <col min="9986" max="9986" width="17.33203125" customWidth="1"/>
    <col min="9987" max="9987" width="13.109375" customWidth="1"/>
    <col min="9988" max="9988" width="17.33203125" customWidth="1"/>
    <col min="9989" max="9989" width="11.33203125" customWidth="1"/>
    <col min="9990" max="9990" width="13.33203125" customWidth="1"/>
    <col min="9991" max="9991" width="10.88671875" customWidth="1"/>
    <col min="9992" max="9992" width="10.109375" customWidth="1"/>
    <col min="9993" max="9993" width="11.88671875" customWidth="1"/>
    <col min="9994" max="9997" width="0" hidden="1" customWidth="1"/>
    <col min="9998" max="9998" width="11.6640625" customWidth="1"/>
    <col min="9999" max="10000" width="10" customWidth="1"/>
    <col min="10239" max="10239" width="2.6640625" customWidth="1"/>
    <col min="10240" max="10240" width="2.5546875" customWidth="1"/>
    <col min="10241" max="10241" width="26" customWidth="1"/>
    <col min="10242" max="10242" width="17.33203125" customWidth="1"/>
    <col min="10243" max="10243" width="13.109375" customWidth="1"/>
    <col min="10244" max="10244" width="17.33203125" customWidth="1"/>
    <col min="10245" max="10245" width="11.33203125" customWidth="1"/>
    <col min="10246" max="10246" width="13.33203125" customWidth="1"/>
    <col min="10247" max="10247" width="10.88671875" customWidth="1"/>
    <col min="10248" max="10248" width="10.109375" customWidth="1"/>
    <col min="10249" max="10249" width="11.88671875" customWidth="1"/>
    <col min="10250" max="10253" width="0" hidden="1" customWidth="1"/>
    <col min="10254" max="10254" width="11.6640625" customWidth="1"/>
    <col min="10255" max="10256" width="10" customWidth="1"/>
    <col min="10495" max="10495" width="2.6640625" customWidth="1"/>
    <col min="10496" max="10496" width="2.5546875" customWidth="1"/>
    <col min="10497" max="10497" width="26" customWidth="1"/>
    <col min="10498" max="10498" width="17.33203125" customWidth="1"/>
    <col min="10499" max="10499" width="13.109375" customWidth="1"/>
    <col min="10500" max="10500" width="17.33203125" customWidth="1"/>
    <col min="10501" max="10501" width="11.33203125" customWidth="1"/>
    <col min="10502" max="10502" width="13.33203125" customWidth="1"/>
    <col min="10503" max="10503" width="10.88671875" customWidth="1"/>
    <col min="10504" max="10504" width="10.109375" customWidth="1"/>
    <col min="10505" max="10505" width="11.88671875" customWidth="1"/>
    <col min="10506" max="10509" width="0" hidden="1" customWidth="1"/>
    <col min="10510" max="10510" width="11.6640625" customWidth="1"/>
    <col min="10511" max="10512" width="10" customWidth="1"/>
    <col min="10751" max="10751" width="2.6640625" customWidth="1"/>
    <col min="10752" max="10752" width="2.5546875" customWidth="1"/>
    <col min="10753" max="10753" width="26" customWidth="1"/>
    <col min="10754" max="10754" width="17.33203125" customWidth="1"/>
    <col min="10755" max="10755" width="13.109375" customWidth="1"/>
    <col min="10756" max="10756" width="17.33203125" customWidth="1"/>
    <col min="10757" max="10757" width="11.33203125" customWidth="1"/>
    <col min="10758" max="10758" width="13.33203125" customWidth="1"/>
    <col min="10759" max="10759" width="10.88671875" customWidth="1"/>
    <col min="10760" max="10760" width="10.109375" customWidth="1"/>
    <col min="10761" max="10761" width="11.88671875" customWidth="1"/>
    <col min="10762" max="10765" width="0" hidden="1" customWidth="1"/>
    <col min="10766" max="10766" width="11.6640625" customWidth="1"/>
    <col min="10767" max="10768" width="10" customWidth="1"/>
    <col min="11007" max="11007" width="2.6640625" customWidth="1"/>
    <col min="11008" max="11008" width="2.5546875" customWidth="1"/>
    <col min="11009" max="11009" width="26" customWidth="1"/>
    <col min="11010" max="11010" width="17.33203125" customWidth="1"/>
    <col min="11011" max="11011" width="13.109375" customWidth="1"/>
    <col min="11012" max="11012" width="17.33203125" customWidth="1"/>
    <col min="11013" max="11013" width="11.33203125" customWidth="1"/>
    <col min="11014" max="11014" width="13.33203125" customWidth="1"/>
    <col min="11015" max="11015" width="10.88671875" customWidth="1"/>
    <col min="11016" max="11016" width="10.109375" customWidth="1"/>
    <col min="11017" max="11017" width="11.88671875" customWidth="1"/>
    <col min="11018" max="11021" width="0" hidden="1" customWidth="1"/>
    <col min="11022" max="11022" width="11.6640625" customWidth="1"/>
    <col min="11023" max="11024" width="10" customWidth="1"/>
    <col min="11263" max="11263" width="2.6640625" customWidth="1"/>
    <col min="11264" max="11264" width="2.5546875" customWidth="1"/>
    <col min="11265" max="11265" width="26" customWidth="1"/>
    <col min="11266" max="11266" width="17.33203125" customWidth="1"/>
    <col min="11267" max="11267" width="13.109375" customWidth="1"/>
    <col min="11268" max="11268" width="17.33203125" customWidth="1"/>
    <col min="11269" max="11269" width="11.33203125" customWidth="1"/>
    <col min="11270" max="11270" width="13.33203125" customWidth="1"/>
    <col min="11271" max="11271" width="10.88671875" customWidth="1"/>
    <col min="11272" max="11272" width="10.109375" customWidth="1"/>
    <col min="11273" max="11273" width="11.88671875" customWidth="1"/>
    <col min="11274" max="11277" width="0" hidden="1" customWidth="1"/>
    <col min="11278" max="11278" width="11.6640625" customWidth="1"/>
    <col min="11279" max="11280" width="10" customWidth="1"/>
    <col min="11519" max="11519" width="2.6640625" customWidth="1"/>
    <col min="11520" max="11520" width="2.5546875" customWidth="1"/>
    <col min="11521" max="11521" width="26" customWidth="1"/>
    <col min="11522" max="11522" width="17.33203125" customWidth="1"/>
    <col min="11523" max="11523" width="13.109375" customWidth="1"/>
    <col min="11524" max="11524" width="17.33203125" customWidth="1"/>
    <col min="11525" max="11525" width="11.33203125" customWidth="1"/>
    <col min="11526" max="11526" width="13.33203125" customWidth="1"/>
    <col min="11527" max="11527" width="10.88671875" customWidth="1"/>
    <col min="11528" max="11528" width="10.109375" customWidth="1"/>
    <col min="11529" max="11529" width="11.88671875" customWidth="1"/>
    <col min="11530" max="11533" width="0" hidden="1" customWidth="1"/>
    <col min="11534" max="11534" width="11.6640625" customWidth="1"/>
    <col min="11535" max="11536" width="10" customWidth="1"/>
    <col min="11775" max="11775" width="2.6640625" customWidth="1"/>
    <col min="11776" max="11776" width="2.5546875" customWidth="1"/>
    <col min="11777" max="11777" width="26" customWidth="1"/>
    <col min="11778" max="11778" width="17.33203125" customWidth="1"/>
    <col min="11779" max="11779" width="13.109375" customWidth="1"/>
    <col min="11780" max="11780" width="17.33203125" customWidth="1"/>
    <col min="11781" max="11781" width="11.33203125" customWidth="1"/>
    <col min="11782" max="11782" width="13.33203125" customWidth="1"/>
    <col min="11783" max="11783" width="10.88671875" customWidth="1"/>
    <col min="11784" max="11784" width="10.109375" customWidth="1"/>
    <col min="11785" max="11785" width="11.88671875" customWidth="1"/>
    <col min="11786" max="11789" width="0" hidden="1" customWidth="1"/>
    <col min="11790" max="11790" width="11.6640625" customWidth="1"/>
    <col min="11791" max="11792" width="10" customWidth="1"/>
    <col min="12031" max="12031" width="2.6640625" customWidth="1"/>
    <col min="12032" max="12032" width="2.5546875" customWidth="1"/>
    <col min="12033" max="12033" width="26" customWidth="1"/>
    <col min="12034" max="12034" width="17.33203125" customWidth="1"/>
    <col min="12035" max="12035" width="13.109375" customWidth="1"/>
    <col min="12036" max="12036" width="17.33203125" customWidth="1"/>
    <col min="12037" max="12037" width="11.33203125" customWidth="1"/>
    <col min="12038" max="12038" width="13.33203125" customWidth="1"/>
    <col min="12039" max="12039" width="10.88671875" customWidth="1"/>
    <col min="12040" max="12040" width="10.109375" customWidth="1"/>
    <col min="12041" max="12041" width="11.88671875" customWidth="1"/>
    <col min="12042" max="12045" width="0" hidden="1" customWidth="1"/>
    <col min="12046" max="12046" width="11.6640625" customWidth="1"/>
    <col min="12047" max="12048" width="10" customWidth="1"/>
    <col min="12287" max="12287" width="2.6640625" customWidth="1"/>
    <col min="12288" max="12288" width="2.5546875" customWidth="1"/>
    <col min="12289" max="12289" width="26" customWidth="1"/>
    <col min="12290" max="12290" width="17.33203125" customWidth="1"/>
    <col min="12291" max="12291" width="13.109375" customWidth="1"/>
    <col min="12292" max="12292" width="17.33203125" customWidth="1"/>
    <col min="12293" max="12293" width="11.33203125" customWidth="1"/>
    <col min="12294" max="12294" width="13.33203125" customWidth="1"/>
    <col min="12295" max="12295" width="10.88671875" customWidth="1"/>
    <col min="12296" max="12296" width="10.109375" customWidth="1"/>
    <col min="12297" max="12297" width="11.88671875" customWidth="1"/>
    <col min="12298" max="12301" width="0" hidden="1" customWidth="1"/>
    <col min="12302" max="12302" width="11.6640625" customWidth="1"/>
    <col min="12303" max="12304" width="10" customWidth="1"/>
    <col min="12543" max="12543" width="2.6640625" customWidth="1"/>
    <col min="12544" max="12544" width="2.5546875" customWidth="1"/>
    <col min="12545" max="12545" width="26" customWidth="1"/>
    <col min="12546" max="12546" width="17.33203125" customWidth="1"/>
    <col min="12547" max="12547" width="13.109375" customWidth="1"/>
    <col min="12548" max="12548" width="17.33203125" customWidth="1"/>
    <col min="12549" max="12549" width="11.33203125" customWidth="1"/>
    <col min="12550" max="12550" width="13.33203125" customWidth="1"/>
    <col min="12551" max="12551" width="10.88671875" customWidth="1"/>
    <col min="12552" max="12552" width="10.109375" customWidth="1"/>
    <col min="12553" max="12553" width="11.88671875" customWidth="1"/>
    <col min="12554" max="12557" width="0" hidden="1" customWidth="1"/>
    <col min="12558" max="12558" width="11.6640625" customWidth="1"/>
    <col min="12559" max="12560" width="10" customWidth="1"/>
    <col min="12799" max="12799" width="2.6640625" customWidth="1"/>
    <col min="12800" max="12800" width="2.5546875" customWidth="1"/>
    <col min="12801" max="12801" width="26" customWidth="1"/>
    <col min="12802" max="12802" width="17.33203125" customWidth="1"/>
    <col min="12803" max="12803" width="13.109375" customWidth="1"/>
    <col min="12804" max="12804" width="17.33203125" customWidth="1"/>
    <col min="12805" max="12805" width="11.33203125" customWidth="1"/>
    <col min="12806" max="12806" width="13.33203125" customWidth="1"/>
    <col min="12807" max="12807" width="10.88671875" customWidth="1"/>
    <col min="12808" max="12808" width="10.109375" customWidth="1"/>
    <col min="12809" max="12809" width="11.88671875" customWidth="1"/>
    <col min="12810" max="12813" width="0" hidden="1" customWidth="1"/>
    <col min="12814" max="12814" width="11.6640625" customWidth="1"/>
    <col min="12815" max="12816" width="10" customWidth="1"/>
    <col min="13055" max="13055" width="2.6640625" customWidth="1"/>
    <col min="13056" max="13056" width="2.5546875" customWidth="1"/>
    <col min="13057" max="13057" width="26" customWidth="1"/>
    <col min="13058" max="13058" width="17.33203125" customWidth="1"/>
    <col min="13059" max="13059" width="13.109375" customWidth="1"/>
    <col min="13060" max="13060" width="17.33203125" customWidth="1"/>
    <col min="13061" max="13061" width="11.33203125" customWidth="1"/>
    <col min="13062" max="13062" width="13.33203125" customWidth="1"/>
    <col min="13063" max="13063" width="10.88671875" customWidth="1"/>
    <col min="13064" max="13064" width="10.109375" customWidth="1"/>
    <col min="13065" max="13065" width="11.88671875" customWidth="1"/>
    <col min="13066" max="13069" width="0" hidden="1" customWidth="1"/>
    <col min="13070" max="13070" width="11.6640625" customWidth="1"/>
    <col min="13071" max="13072" width="10" customWidth="1"/>
    <col min="13311" max="13311" width="2.6640625" customWidth="1"/>
    <col min="13312" max="13312" width="2.5546875" customWidth="1"/>
    <col min="13313" max="13313" width="26" customWidth="1"/>
    <col min="13314" max="13314" width="17.33203125" customWidth="1"/>
    <col min="13315" max="13315" width="13.109375" customWidth="1"/>
    <col min="13316" max="13316" width="17.33203125" customWidth="1"/>
    <col min="13317" max="13317" width="11.33203125" customWidth="1"/>
    <col min="13318" max="13318" width="13.33203125" customWidth="1"/>
    <col min="13319" max="13319" width="10.88671875" customWidth="1"/>
    <col min="13320" max="13320" width="10.109375" customWidth="1"/>
    <col min="13321" max="13321" width="11.88671875" customWidth="1"/>
    <col min="13322" max="13325" width="0" hidden="1" customWidth="1"/>
    <col min="13326" max="13326" width="11.6640625" customWidth="1"/>
    <col min="13327" max="13328" width="10" customWidth="1"/>
    <col min="13567" max="13567" width="2.6640625" customWidth="1"/>
    <col min="13568" max="13568" width="2.5546875" customWidth="1"/>
    <col min="13569" max="13569" width="26" customWidth="1"/>
    <col min="13570" max="13570" width="17.33203125" customWidth="1"/>
    <col min="13571" max="13571" width="13.109375" customWidth="1"/>
    <col min="13572" max="13572" width="17.33203125" customWidth="1"/>
    <col min="13573" max="13573" width="11.33203125" customWidth="1"/>
    <col min="13574" max="13574" width="13.33203125" customWidth="1"/>
    <col min="13575" max="13575" width="10.88671875" customWidth="1"/>
    <col min="13576" max="13576" width="10.109375" customWidth="1"/>
    <col min="13577" max="13577" width="11.88671875" customWidth="1"/>
    <col min="13578" max="13581" width="0" hidden="1" customWidth="1"/>
    <col min="13582" max="13582" width="11.6640625" customWidth="1"/>
    <col min="13583" max="13584" width="10" customWidth="1"/>
    <col min="13823" max="13823" width="2.6640625" customWidth="1"/>
    <col min="13824" max="13824" width="2.5546875" customWidth="1"/>
    <col min="13825" max="13825" width="26" customWidth="1"/>
    <col min="13826" max="13826" width="17.33203125" customWidth="1"/>
    <col min="13827" max="13827" width="13.109375" customWidth="1"/>
    <col min="13828" max="13828" width="17.33203125" customWidth="1"/>
    <col min="13829" max="13829" width="11.33203125" customWidth="1"/>
    <col min="13830" max="13830" width="13.33203125" customWidth="1"/>
    <col min="13831" max="13831" width="10.88671875" customWidth="1"/>
    <col min="13832" max="13832" width="10.109375" customWidth="1"/>
    <col min="13833" max="13833" width="11.88671875" customWidth="1"/>
    <col min="13834" max="13837" width="0" hidden="1" customWidth="1"/>
    <col min="13838" max="13838" width="11.6640625" customWidth="1"/>
    <col min="13839" max="13840" width="10" customWidth="1"/>
    <col min="14079" max="14079" width="2.6640625" customWidth="1"/>
    <col min="14080" max="14080" width="2.5546875" customWidth="1"/>
    <col min="14081" max="14081" width="26" customWidth="1"/>
    <col min="14082" max="14082" width="17.33203125" customWidth="1"/>
    <col min="14083" max="14083" width="13.109375" customWidth="1"/>
    <col min="14084" max="14084" width="17.33203125" customWidth="1"/>
    <col min="14085" max="14085" width="11.33203125" customWidth="1"/>
    <col min="14086" max="14086" width="13.33203125" customWidth="1"/>
    <col min="14087" max="14087" width="10.88671875" customWidth="1"/>
    <col min="14088" max="14088" width="10.109375" customWidth="1"/>
    <col min="14089" max="14089" width="11.88671875" customWidth="1"/>
    <col min="14090" max="14093" width="0" hidden="1" customWidth="1"/>
    <col min="14094" max="14094" width="11.6640625" customWidth="1"/>
    <col min="14095" max="14096" width="10" customWidth="1"/>
    <col min="14335" max="14335" width="2.6640625" customWidth="1"/>
    <col min="14336" max="14336" width="2.5546875" customWidth="1"/>
    <col min="14337" max="14337" width="26" customWidth="1"/>
    <col min="14338" max="14338" width="17.33203125" customWidth="1"/>
    <col min="14339" max="14339" width="13.109375" customWidth="1"/>
    <col min="14340" max="14340" width="17.33203125" customWidth="1"/>
    <col min="14341" max="14341" width="11.33203125" customWidth="1"/>
    <col min="14342" max="14342" width="13.33203125" customWidth="1"/>
    <col min="14343" max="14343" width="10.88671875" customWidth="1"/>
    <col min="14344" max="14344" width="10.109375" customWidth="1"/>
    <col min="14345" max="14345" width="11.88671875" customWidth="1"/>
    <col min="14346" max="14349" width="0" hidden="1" customWidth="1"/>
    <col min="14350" max="14350" width="11.6640625" customWidth="1"/>
    <col min="14351" max="14352" width="10" customWidth="1"/>
    <col min="14591" max="14591" width="2.6640625" customWidth="1"/>
    <col min="14592" max="14592" width="2.5546875" customWidth="1"/>
    <col min="14593" max="14593" width="26" customWidth="1"/>
    <col min="14594" max="14594" width="17.33203125" customWidth="1"/>
    <col min="14595" max="14595" width="13.109375" customWidth="1"/>
    <col min="14596" max="14596" width="17.33203125" customWidth="1"/>
    <col min="14597" max="14597" width="11.33203125" customWidth="1"/>
    <col min="14598" max="14598" width="13.33203125" customWidth="1"/>
    <col min="14599" max="14599" width="10.88671875" customWidth="1"/>
    <col min="14600" max="14600" width="10.109375" customWidth="1"/>
    <col min="14601" max="14601" width="11.88671875" customWidth="1"/>
    <col min="14602" max="14605" width="0" hidden="1" customWidth="1"/>
    <col min="14606" max="14606" width="11.6640625" customWidth="1"/>
    <col min="14607" max="14608" width="10" customWidth="1"/>
    <col min="14847" max="14847" width="2.6640625" customWidth="1"/>
    <col min="14848" max="14848" width="2.5546875" customWidth="1"/>
    <col min="14849" max="14849" width="26" customWidth="1"/>
    <col min="14850" max="14850" width="17.33203125" customWidth="1"/>
    <col min="14851" max="14851" width="13.109375" customWidth="1"/>
    <col min="14852" max="14852" width="17.33203125" customWidth="1"/>
    <col min="14853" max="14853" width="11.33203125" customWidth="1"/>
    <col min="14854" max="14854" width="13.33203125" customWidth="1"/>
    <col min="14855" max="14855" width="10.88671875" customWidth="1"/>
    <col min="14856" max="14856" width="10.109375" customWidth="1"/>
    <col min="14857" max="14857" width="11.88671875" customWidth="1"/>
    <col min="14858" max="14861" width="0" hidden="1" customWidth="1"/>
    <col min="14862" max="14862" width="11.6640625" customWidth="1"/>
    <col min="14863" max="14864" width="10" customWidth="1"/>
    <col min="15103" max="15103" width="2.6640625" customWidth="1"/>
    <col min="15104" max="15104" width="2.5546875" customWidth="1"/>
    <col min="15105" max="15105" width="26" customWidth="1"/>
    <col min="15106" max="15106" width="17.33203125" customWidth="1"/>
    <col min="15107" max="15107" width="13.109375" customWidth="1"/>
    <col min="15108" max="15108" width="17.33203125" customWidth="1"/>
    <col min="15109" max="15109" width="11.33203125" customWidth="1"/>
    <col min="15110" max="15110" width="13.33203125" customWidth="1"/>
    <col min="15111" max="15111" width="10.88671875" customWidth="1"/>
    <col min="15112" max="15112" width="10.109375" customWidth="1"/>
    <col min="15113" max="15113" width="11.88671875" customWidth="1"/>
    <col min="15114" max="15117" width="0" hidden="1" customWidth="1"/>
    <col min="15118" max="15118" width="11.6640625" customWidth="1"/>
    <col min="15119" max="15120" width="10" customWidth="1"/>
    <col min="15359" max="15359" width="2.6640625" customWidth="1"/>
    <col min="15360" max="15360" width="2.5546875" customWidth="1"/>
    <col min="15361" max="15361" width="26" customWidth="1"/>
    <col min="15362" max="15362" width="17.33203125" customWidth="1"/>
    <col min="15363" max="15363" width="13.109375" customWidth="1"/>
    <col min="15364" max="15364" width="17.33203125" customWidth="1"/>
    <col min="15365" max="15365" width="11.33203125" customWidth="1"/>
    <col min="15366" max="15366" width="13.33203125" customWidth="1"/>
    <col min="15367" max="15367" width="10.88671875" customWidth="1"/>
    <col min="15368" max="15368" width="10.109375" customWidth="1"/>
    <col min="15369" max="15369" width="11.88671875" customWidth="1"/>
    <col min="15370" max="15373" width="0" hidden="1" customWidth="1"/>
    <col min="15374" max="15374" width="11.6640625" customWidth="1"/>
    <col min="15375" max="15376" width="10" customWidth="1"/>
    <col min="15615" max="15615" width="2.6640625" customWidth="1"/>
    <col min="15616" max="15616" width="2.5546875" customWidth="1"/>
    <col min="15617" max="15617" width="26" customWidth="1"/>
    <col min="15618" max="15618" width="17.33203125" customWidth="1"/>
    <col min="15619" max="15619" width="13.109375" customWidth="1"/>
    <col min="15620" max="15620" width="17.33203125" customWidth="1"/>
    <col min="15621" max="15621" width="11.33203125" customWidth="1"/>
    <col min="15622" max="15622" width="13.33203125" customWidth="1"/>
    <col min="15623" max="15623" width="10.88671875" customWidth="1"/>
    <col min="15624" max="15624" width="10.109375" customWidth="1"/>
    <col min="15625" max="15625" width="11.88671875" customWidth="1"/>
    <col min="15626" max="15629" width="0" hidden="1" customWidth="1"/>
    <col min="15630" max="15630" width="11.6640625" customWidth="1"/>
    <col min="15631" max="15632" width="10" customWidth="1"/>
    <col min="15871" max="15871" width="2.6640625" customWidth="1"/>
    <col min="15872" max="15872" width="2.5546875" customWidth="1"/>
    <col min="15873" max="15873" width="26" customWidth="1"/>
    <col min="15874" max="15874" width="17.33203125" customWidth="1"/>
    <col min="15875" max="15875" width="13.109375" customWidth="1"/>
    <col min="15876" max="15876" width="17.33203125" customWidth="1"/>
    <col min="15877" max="15877" width="11.33203125" customWidth="1"/>
    <col min="15878" max="15878" width="13.33203125" customWidth="1"/>
    <col min="15879" max="15879" width="10.88671875" customWidth="1"/>
    <col min="15880" max="15880" width="10.109375" customWidth="1"/>
    <col min="15881" max="15881" width="11.88671875" customWidth="1"/>
    <col min="15882" max="15885" width="0" hidden="1" customWidth="1"/>
    <col min="15886" max="15886" width="11.6640625" customWidth="1"/>
    <col min="15887" max="15888" width="10" customWidth="1"/>
    <col min="16127" max="16127" width="2.6640625" customWidth="1"/>
    <col min="16128" max="16128" width="2.5546875" customWidth="1"/>
    <col min="16129" max="16129" width="26" customWidth="1"/>
    <col min="16130" max="16130" width="17.33203125" customWidth="1"/>
    <col min="16131" max="16131" width="13.109375" customWidth="1"/>
    <col min="16132" max="16132" width="17.33203125" customWidth="1"/>
    <col min="16133" max="16133" width="11.33203125" customWidth="1"/>
    <col min="16134" max="16134" width="13.33203125" customWidth="1"/>
    <col min="16135" max="16135" width="10.88671875" customWidth="1"/>
    <col min="16136" max="16136" width="10.109375" customWidth="1"/>
    <col min="16137" max="16137" width="11.88671875" customWidth="1"/>
    <col min="16138" max="16141" width="0" hidden="1" customWidth="1"/>
    <col min="16142" max="16142" width="11.6640625" customWidth="1"/>
    <col min="16143" max="16144" width="10" customWidth="1"/>
  </cols>
  <sheetData>
    <row r="1" spans="1:6" s="28" customFormat="1" ht="18" x14ac:dyDescent="0.35">
      <c r="A1" s="50" t="s">
        <v>0</v>
      </c>
      <c r="B1" s="50"/>
      <c r="C1" s="50"/>
      <c r="D1" s="50"/>
      <c r="E1" s="50"/>
      <c r="F1" s="50"/>
    </row>
    <row r="2" spans="1:6" x14ac:dyDescent="0.3">
      <c r="A2" s="8" t="s">
        <v>62</v>
      </c>
    </row>
    <row r="3" spans="1:6" x14ac:dyDescent="0.3">
      <c r="A3" s="8"/>
    </row>
    <row r="4" spans="1:6" ht="15.6" x14ac:dyDescent="0.3">
      <c r="A4" s="9" t="s">
        <v>1</v>
      </c>
    </row>
    <row r="5" spans="1:6" x14ac:dyDescent="0.3">
      <c r="A5" s="8" t="s">
        <v>72</v>
      </c>
      <c r="E5" s="37"/>
    </row>
    <row r="6" spans="1:6" x14ac:dyDescent="0.3">
      <c r="A6" s="15" t="s">
        <v>2</v>
      </c>
      <c r="B6" s="16" t="s">
        <v>3</v>
      </c>
      <c r="C6" s="16" t="s">
        <v>65</v>
      </c>
      <c r="D6" s="16" t="s">
        <v>66</v>
      </c>
      <c r="E6" s="16" t="s">
        <v>67</v>
      </c>
    </row>
    <row r="7" spans="1:6" s="14" customFormat="1" x14ac:dyDescent="0.3">
      <c r="A7" s="44">
        <v>1</v>
      </c>
      <c r="B7" s="45">
        <v>2</v>
      </c>
      <c r="C7" s="45" t="s">
        <v>44</v>
      </c>
      <c r="D7" s="45" t="s">
        <v>68</v>
      </c>
      <c r="E7" s="45" t="s">
        <v>69</v>
      </c>
    </row>
    <row r="8" spans="1:6" x14ac:dyDescent="0.3">
      <c r="A8" s="23">
        <v>1</v>
      </c>
      <c r="B8" s="25" t="s">
        <v>36</v>
      </c>
      <c r="C8" s="26">
        <v>600</v>
      </c>
      <c r="D8" s="10">
        <v>1</v>
      </c>
      <c r="E8" s="10">
        <f>C8*D8</f>
        <v>600</v>
      </c>
    </row>
    <row r="9" spans="1:6" x14ac:dyDescent="0.3">
      <c r="A9" s="51" t="s">
        <v>47</v>
      </c>
      <c r="B9" s="52"/>
      <c r="C9" s="27">
        <f>C8</f>
        <v>600</v>
      </c>
      <c r="D9" s="10"/>
      <c r="E9" s="27">
        <f>E8</f>
        <v>600</v>
      </c>
    </row>
    <row r="10" spans="1:6" x14ac:dyDescent="0.3">
      <c r="A10" s="8" t="s">
        <v>75</v>
      </c>
      <c r="F10" s="1"/>
    </row>
    <row r="11" spans="1:6" x14ac:dyDescent="0.3">
      <c r="A11" s="15" t="s">
        <v>2</v>
      </c>
      <c r="B11" s="16" t="s">
        <v>3</v>
      </c>
      <c r="C11" s="16" t="s">
        <v>4</v>
      </c>
      <c r="D11" s="16" t="s">
        <v>66</v>
      </c>
      <c r="E11" s="16" t="s">
        <v>67</v>
      </c>
    </row>
    <row r="12" spans="1:6" x14ac:dyDescent="0.3">
      <c r="A12" s="17">
        <v>1</v>
      </c>
      <c r="B12" s="18">
        <v>2</v>
      </c>
      <c r="C12" s="18" t="s">
        <v>44</v>
      </c>
      <c r="D12" s="45" t="s">
        <v>68</v>
      </c>
      <c r="E12" s="45" t="s">
        <v>69</v>
      </c>
    </row>
    <row r="13" spans="1:6" x14ac:dyDescent="0.3">
      <c r="A13" s="23">
        <v>1</v>
      </c>
      <c r="B13" s="25" t="s">
        <v>34</v>
      </c>
      <c r="C13" s="48">
        <v>52000</v>
      </c>
      <c r="D13" s="10">
        <v>1</v>
      </c>
      <c r="E13" s="10">
        <f t="shared" ref="E13:E19" si="0">C13*D13</f>
        <v>52000</v>
      </c>
    </row>
    <row r="14" spans="1:6" x14ac:dyDescent="0.3">
      <c r="A14" s="23">
        <v>2</v>
      </c>
      <c r="B14" s="25" t="s">
        <v>5</v>
      </c>
      <c r="C14" s="48">
        <v>22000</v>
      </c>
      <c r="D14" s="10">
        <v>0.33</v>
      </c>
      <c r="E14" s="10">
        <f t="shared" si="0"/>
        <v>7260</v>
      </c>
    </row>
    <row r="15" spans="1:6" x14ac:dyDescent="0.3">
      <c r="A15" s="23">
        <v>3</v>
      </c>
      <c r="B15" s="25" t="s">
        <v>63</v>
      </c>
      <c r="C15" s="48">
        <v>2500</v>
      </c>
      <c r="D15" s="10">
        <v>1</v>
      </c>
      <c r="E15" s="10">
        <f t="shared" si="0"/>
        <v>2500</v>
      </c>
    </row>
    <row r="16" spans="1:6" x14ac:dyDescent="0.3">
      <c r="A16" s="23">
        <v>4</v>
      </c>
      <c r="B16" s="25" t="s">
        <v>64</v>
      </c>
      <c r="C16" s="48">
        <v>900</v>
      </c>
      <c r="D16" s="10">
        <v>1</v>
      </c>
      <c r="E16" s="10">
        <f t="shared" si="0"/>
        <v>900</v>
      </c>
    </row>
    <row r="17" spans="1:6" x14ac:dyDescent="0.3">
      <c r="A17" s="23">
        <v>5</v>
      </c>
      <c r="B17" s="25" t="s">
        <v>6</v>
      </c>
      <c r="C17" s="48">
        <v>7800</v>
      </c>
      <c r="D17" s="10">
        <v>1</v>
      </c>
      <c r="E17" s="10">
        <f t="shared" si="0"/>
        <v>7800</v>
      </c>
    </row>
    <row r="18" spans="1:6" x14ac:dyDescent="0.3">
      <c r="A18" s="23">
        <v>6</v>
      </c>
      <c r="B18" s="25" t="s">
        <v>46</v>
      </c>
      <c r="C18" s="48">
        <v>600</v>
      </c>
      <c r="D18" s="10">
        <v>1</v>
      </c>
      <c r="E18" s="10">
        <f t="shared" si="0"/>
        <v>600</v>
      </c>
    </row>
    <row r="19" spans="1:6" x14ac:dyDescent="0.3">
      <c r="A19" s="23">
        <v>7</v>
      </c>
      <c r="B19" s="25" t="s">
        <v>37</v>
      </c>
      <c r="C19" s="48">
        <v>6000</v>
      </c>
      <c r="D19" s="10">
        <v>0.33</v>
      </c>
      <c r="E19" s="10">
        <f t="shared" si="0"/>
        <v>1980</v>
      </c>
    </row>
    <row r="20" spans="1:6" x14ac:dyDescent="0.3">
      <c r="A20" s="51" t="s">
        <v>45</v>
      </c>
      <c r="B20" s="52"/>
      <c r="C20" s="31">
        <f>SUM(C13:C19)</f>
        <v>91800</v>
      </c>
      <c r="D20" s="10"/>
      <c r="E20" s="31">
        <f>SUM(E13:E19)</f>
        <v>73040</v>
      </c>
    </row>
    <row r="21" spans="1:6" ht="15.6" x14ac:dyDescent="0.3">
      <c r="A21" s="11" t="s">
        <v>48</v>
      </c>
      <c r="B21" s="11"/>
      <c r="C21" s="12">
        <f>C9+C20</f>
        <v>92400</v>
      </c>
      <c r="D21" s="11"/>
      <c r="E21" s="12">
        <f>E9+E20</f>
        <v>73640</v>
      </c>
    </row>
    <row r="22" spans="1:6" s="14" customFormat="1" x14ac:dyDescent="0.3">
      <c r="A22" s="13" t="s">
        <v>8</v>
      </c>
    </row>
    <row r="23" spans="1:6" x14ac:dyDescent="0.3">
      <c r="A23" s="8" t="s">
        <v>74</v>
      </c>
      <c r="F23" s="1"/>
    </row>
    <row r="24" spans="1:6" x14ac:dyDescent="0.3">
      <c r="A24" s="15" t="s">
        <v>2</v>
      </c>
      <c r="B24" s="16" t="s">
        <v>3</v>
      </c>
      <c r="C24" s="16" t="s">
        <v>4</v>
      </c>
      <c r="D24" s="16" t="s">
        <v>66</v>
      </c>
      <c r="E24" s="16" t="s">
        <v>67</v>
      </c>
    </row>
    <row r="25" spans="1:6" x14ac:dyDescent="0.3">
      <c r="A25" s="17">
        <v>1</v>
      </c>
      <c r="B25" s="18">
        <v>2</v>
      </c>
      <c r="C25" s="18" t="s">
        <v>44</v>
      </c>
      <c r="D25" s="45" t="s">
        <v>68</v>
      </c>
      <c r="E25" s="45" t="s">
        <v>69</v>
      </c>
    </row>
    <row r="26" spans="1:6" ht="26.4" x14ac:dyDescent="0.3">
      <c r="A26" s="23">
        <v>1</v>
      </c>
      <c r="B26" s="24" t="s">
        <v>35</v>
      </c>
      <c r="C26" s="21">
        <v>10000</v>
      </c>
      <c r="D26" s="10">
        <v>1</v>
      </c>
      <c r="E26" s="10">
        <f t="shared" ref="E26:E32" si="1">C26*D26</f>
        <v>10000</v>
      </c>
    </row>
    <row r="27" spans="1:6" x14ac:dyDescent="0.3">
      <c r="A27" s="23">
        <v>2</v>
      </c>
      <c r="B27" s="24" t="s">
        <v>9</v>
      </c>
      <c r="C27" s="21">
        <v>8400</v>
      </c>
      <c r="D27" s="10">
        <v>0.33</v>
      </c>
      <c r="E27" s="10">
        <f t="shared" si="1"/>
        <v>2772</v>
      </c>
    </row>
    <row r="28" spans="1:6" x14ac:dyDescent="0.3">
      <c r="A28" s="23">
        <v>3</v>
      </c>
      <c r="B28" s="24" t="s">
        <v>10</v>
      </c>
      <c r="C28" s="21">
        <v>5400</v>
      </c>
      <c r="D28" s="10">
        <v>0.33</v>
      </c>
      <c r="E28" s="10">
        <f t="shared" si="1"/>
        <v>1782</v>
      </c>
    </row>
    <row r="29" spans="1:6" x14ac:dyDescent="0.3">
      <c r="A29" s="23">
        <v>4</v>
      </c>
      <c r="B29" s="24" t="s">
        <v>11</v>
      </c>
      <c r="C29" s="21">
        <v>8200</v>
      </c>
      <c r="D29" s="10">
        <v>1</v>
      </c>
      <c r="E29" s="10">
        <f t="shared" si="1"/>
        <v>8200</v>
      </c>
    </row>
    <row r="30" spans="1:6" x14ac:dyDescent="0.3">
      <c r="A30" s="23">
        <v>5</v>
      </c>
      <c r="B30" s="24" t="s">
        <v>12</v>
      </c>
      <c r="C30" s="21">
        <v>1300</v>
      </c>
      <c r="D30" s="10">
        <v>1</v>
      </c>
      <c r="E30" s="10">
        <f t="shared" si="1"/>
        <v>1300</v>
      </c>
    </row>
    <row r="31" spans="1:6" x14ac:dyDescent="0.3">
      <c r="A31" s="23">
        <v>6</v>
      </c>
      <c r="B31" s="24" t="s">
        <v>13</v>
      </c>
      <c r="C31" s="21">
        <v>9000</v>
      </c>
      <c r="D31" s="10">
        <v>0.33</v>
      </c>
      <c r="E31" s="10">
        <f t="shared" si="1"/>
        <v>2970</v>
      </c>
    </row>
    <row r="32" spans="1:6" x14ac:dyDescent="0.3">
      <c r="A32" s="23">
        <v>7</v>
      </c>
      <c r="B32" s="20" t="s">
        <v>7</v>
      </c>
      <c r="C32" s="21">
        <v>1100</v>
      </c>
      <c r="D32" s="10">
        <v>1</v>
      </c>
      <c r="E32" s="10">
        <f t="shared" si="1"/>
        <v>1100</v>
      </c>
    </row>
    <row r="33" spans="1:5" x14ac:dyDescent="0.3">
      <c r="A33" s="51" t="s">
        <v>45</v>
      </c>
      <c r="B33" s="52"/>
      <c r="C33" s="22">
        <f>SUM(C26:C32)</f>
        <v>43400</v>
      </c>
      <c r="D33" s="10"/>
      <c r="E33" s="22">
        <f>SUM(E26:E32)</f>
        <v>28124</v>
      </c>
    </row>
    <row r="34" spans="1:5" x14ac:dyDescent="0.3">
      <c r="A34" s="8" t="s">
        <v>14</v>
      </c>
    </row>
    <row r="35" spans="1:5" x14ac:dyDescent="0.3">
      <c r="A35" s="15" t="s">
        <v>2</v>
      </c>
      <c r="B35" s="16" t="s">
        <v>3</v>
      </c>
      <c r="C35" s="16" t="s">
        <v>4</v>
      </c>
      <c r="D35" s="16" t="s">
        <v>66</v>
      </c>
      <c r="E35" s="16" t="s">
        <v>67</v>
      </c>
    </row>
    <row r="36" spans="1:5" x14ac:dyDescent="0.3">
      <c r="A36" s="17">
        <v>1</v>
      </c>
      <c r="B36" s="18">
        <v>2</v>
      </c>
      <c r="C36" s="18" t="s">
        <v>44</v>
      </c>
      <c r="D36" s="45" t="s">
        <v>68</v>
      </c>
      <c r="E36" s="45" t="s">
        <v>69</v>
      </c>
    </row>
    <row r="37" spans="1:5" x14ac:dyDescent="0.3">
      <c r="A37" s="19">
        <v>1</v>
      </c>
      <c r="B37" s="20" t="s">
        <v>15</v>
      </c>
      <c r="C37" s="21">
        <v>500</v>
      </c>
      <c r="D37" s="10">
        <v>1</v>
      </c>
      <c r="E37" s="10">
        <f t="shared" ref="E37:E40" si="2">C37*D37</f>
        <v>500</v>
      </c>
    </row>
    <row r="38" spans="1:5" x14ac:dyDescent="0.3">
      <c r="A38" s="19">
        <v>2</v>
      </c>
      <c r="B38" s="20" t="s">
        <v>38</v>
      </c>
      <c r="C38" s="21">
        <v>119</v>
      </c>
      <c r="D38" s="10">
        <v>1</v>
      </c>
      <c r="E38" s="10">
        <f t="shared" si="2"/>
        <v>119</v>
      </c>
    </row>
    <row r="39" spans="1:5" x14ac:dyDescent="0.3">
      <c r="A39" s="46">
        <v>3</v>
      </c>
      <c r="B39" s="24" t="s">
        <v>17</v>
      </c>
      <c r="C39" s="21">
        <v>700</v>
      </c>
      <c r="D39" s="47">
        <v>1</v>
      </c>
      <c r="E39" s="10">
        <f t="shared" si="2"/>
        <v>700</v>
      </c>
    </row>
    <row r="40" spans="1:5" ht="26.4" x14ac:dyDescent="0.3">
      <c r="A40" s="46">
        <v>4</v>
      </c>
      <c r="B40" s="24" t="s">
        <v>25</v>
      </c>
      <c r="C40" s="21">
        <v>710</v>
      </c>
      <c r="D40" s="10">
        <v>1</v>
      </c>
      <c r="E40" s="10">
        <f t="shared" si="2"/>
        <v>710</v>
      </c>
    </row>
    <row r="41" spans="1:5" x14ac:dyDescent="0.3">
      <c r="A41" s="49" t="s">
        <v>49</v>
      </c>
      <c r="B41" s="49"/>
      <c r="C41" s="22">
        <f>SUM(C37:C40)</f>
        <v>2029</v>
      </c>
      <c r="D41" s="10"/>
      <c r="E41" s="22">
        <f>SUM(E37:E40)</f>
        <v>2029</v>
      </c>
    </row>
    <row r="42" spans="1:5" ht="15.6" x14ac:dyDescent="0.3">
      <c r="A42" s="11" t="s">
        <v>48</v>
      </c>
      <c r="B42" s="11"/>
      <c r="C42" s="12">
        <f>C33+C41</f>
        <v>45429</v>
      </c>
      <c r="D42" s="11"/>
      <c r="E42" s="12">
        <f>E33+E41</f>
        <v>30153</v>
      </c>
    </row>
    <row r="43" spans="1:5" ht="15.6" x14ac:dyDescent="0.3">
      <c r="A43" s="11" t="s">
        <v>50</v>
      </c>
      <c r="B43" s="11"/>
      <c r="C43" s="12">
        <f>C21+C42</f>
        <v>137829</v>
      </c>
      <c r="D43" s="11"/>
      <c r="E43" s="12">
        <f>E21+E42</f>
        <v>103793</v>
      </c>
    </row>
    <row r="66" spans="2:4" x14ac:dyDescent="0.3">
      <c r="B66" s="2"/>
      <c r="C66" s="3"/>
      <c r="D66" s="4"/>
    </row>
    <row r="67" spans="2:4" x14ac:dyDescent="0.3">
      <c r="B67" s="2"/>
      <c r="C67" s="3"/>
      <c r="D67" s="4"/>
    </row>
  </sheetData>
  <mergeCells count="5">
    <mergeCell ref="A41:B41"/>
    <mergeCell ref="A1:F1"/>
    <mergeCell ref="A9:B9"/>
    <mergeCell ref="A33:B33"/>
    <mergeCell ref="A20:B20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1"/>
  <sheetViews>
    <sheetView tabSelected="1" zoomScaleNormal="100" workbookViewId="0">
      <selection activeCell="D23" sqref="D23"/>
    </sheetView>
  </sheetViews>
  <sheetFormatPr defaultRowHeight="15.6" x14ac:dyDescent="0.3"/>
  <cols>
    <col min="1" max="1" width="4.6640625" style="5" customWidth="1"/>
    <col min="2" max="2" width="62.88671875" style="5" customWidth="1"/>
    <col min="3" max="3" width="15" style="5" customWidth="1"/>
    <col min="4" max="4" width="15.109375" style="5" customWidth="1"/>
    <col min="5" max="5" width="16.88671875" style="36" customWidth="1"/>
    <col min="6" max="7" width="10" style="5" customWidth="1"/>
  </cols>
  <sheetData>
    <row r="1" spans="1:7" s="28" customFormat="1" ht="18" x14ac:dyDescent="0.35">
      <c r="A1" s="29" t="s">
        <v>0</v>
      </c>
      <c r="B1" s="29"/>
      <c r="C1" s="29"/>
      <c r="D1" s="29"/>
      <c r="E1" s="35"/>
    </row>
    <row r="2" spans="1:7" x14ac:dyDescent="0.3">
      <c r="A2" s="5" t="s">
        <v>77</v>
      </c>
    </row>
    <row r="4" spans="1:7" x14ac:dyDescent="0.3">
      <c r="A4" s="9" t="s">
        <v>1</v>
      </c>
      <c r="B4"/>
      <c r="C4"/>
      <c r="D4"/>
      <c r="E4" s="37"/>
      <c r="F4"/>
      <c r="G4"/>
    </row>
    <row r="5" spans="1:7" ht="14.4" x14ac:dyDescent="0.3">
      <c r="A5" s="8" t="s">
        <v>70</v>
      </c>
      <c r="B5"/>
      <c r="C5"/>
      <c r="D5"/>
      <c r="E5" s="37"/>
      <c r="F5"/>
      <c r="G5"/>
    </row>
    <row r="6" spans="1:7" ht="26.4" x14ac:dyDescent="0.3">
      <c r="A6" s="15" t="s">
        <v>2</v>
      </c>
      <c r="B6" s="15" t="s">
        <v>3</v>
      </c>
      <c r="C6" s="15" t="s">
        <v>51</v>
      </c>
      <c r="D6" s="15" t="s">
        <v>52</v>
      </c>
      <c r="E6" s="15" t="s">
        <v>4</v>
      </c>
    </row>
    <row r="7" spans="1:7" s="14" customFormat="1" x14ac:dyDescent="0.3">
      <c r="A7" s="15">
        <v>1</v>
      </c>
      <c r="B7" s="15">
        <v>2</v>
      </c>
      <c r="C7" s="15" t="s">
        <v>44</v>
      </c>
      <c r="D7" s="15">
        <v>4</v>
      </c>
      <c r="E7" s="15">
        <v>5</v>
      </c>
      <c r="F7" s="5"/>
      <c r="G7" s="5"/>
    </row>
    <row r="8" spans="1:7" x14ac:dyDescent="0.3">
      <c r="A8" s="15">
        <v>1</v>
      </c>
      <c r="B8" s="32" t="s">
        <v>55</v>
      </c>
      <c r="C8" s="15">
        <v>1000</v>
      </c>
      <c r="D8" s="15">
        <v>12</v>
      </c>
      <c r="E8" s="38">
        <f>C8*D8</f>
        <v>12000</v>
      </c>
    </row>
    <row r="9" spans="1:7" ht="14.4" x14ac:dyDescent="0.3">
      <c r="A9" s="49" t="s">
        <v>54</v>
      </c>
      <c r="B9" s="49"/>
      <c r="C9" s="31"/>
      <c r="D9" s="10"/>
      <c r="E9" s="39">
        <f>E8</f>
        <v>12000</v>
      </c>
      <c r="F9"/>
      <c r="G9"/>
    </row>
    <row r="10" spans="1:7" ht="14.4" x14ac:dyDescent="0.3">
      <c r="A10" s="8" t="s">
        <v>71</v>
      </c>
      <c r="B10"/>
      <c r="C10"/>
      <c r="D10"/>
      <c r="E10" s="37"/>
      <c r="F10"/>
      <c r="G10"/>
    </row>
    <row r="11" spans="1:7" ht="26.4" x14ac:dyDescent="0.3">
      <c r="A11" s="15" t="s">
        <v>2</v>
      </c>
      <c r="B11" s="15" t="s">
        <v>3</v>
      </c>
      <c r="C11" s="15" t="s">
        <v>51</v>
      </c>
      <c r="D11" s="15" t="s">
        <v>52</v>
      </c>
      <c r="E11" s="15" t="s">
        <v>4</v>
      </c>
    </row>
    <row r="12" spans="1:7" s="43" customFormat="1" x14ac:dyDescent="0.3">
      <c r="A12" s="15">
        <v>1</v>
      </c>
      <c r="B12" s="15">
        <v>2</v>
      </c>
      <c r="C12" s="15" t="s">
        <v>44</v>
      </c>
      <c r="D12" s="15">
        <v>4</v>
      </c>
      <c r="E12" s="15">
        <v>5</v>
      </c>
      <c r="F12" s="30"/>
      <c r="G12" s="30"/>
    </row>
    <row r="13" spans="1:7" x14ac:dyDescent="0.3">
      <c r="A13" s="15">
        <v>1</v>
      </c>
      <c r="B13" s="32" t="s">
        <v>43</v>
      </c>
      <c r="C13" s="15">
        <v>4094</v>
      </c>
      <c r="D13" s="15">
        <v>1</v>
      </c>
      <c r="E13" s="38">
        <f>C13*D13</f>
        <v>4094</v>
      </c>
    </row>
    <row r="14" spans="1:7" ht="14.4" x14ac:dyDescent="0.3">
      <c r="A14" s="49" t="s">
        <v>53</v>
      </c>
      <c r="B14" s="49"/>
      <c r="C14" s="31"/>
      <c r="D14" s="10"/>
      <c r="E14" s="39">
        <f>E13</f>
        <v>4094</v>
      </c>
      <c r="F14"/>
      <c r="G14"/>
    </row>
    <row r="15" spans="1:7" ht="14.4" x14ac:dyDescent="0.3">
      <c r="A15" s="8" t="s">
        <v>72</v>
      </c>
      <c r="B15"/>
      <c r="C15"/>
      <c r="D15"/>
      <c r="E15" s="37"/>
      <c r="F15"/>
      <c r="G15"/>
    </row>
    <row r="16" spans="1:7" ht="26.4" x14ac:dyDescent="0.3">
      <c r="A16" s="15" t="s">
        <v>2</v>
      </c>
      <c r="B16" s="15" t="s">
        <v>3</v>
      </c>
      <c r="C16" s="15" t="s">
        <v>51</v>
      </c>
      <c r="D16" s="15" t="s">
        <v>52</v>
      </c>
      <c r="E16" s="15" t="s">
        <v>4</v>
      </c>
    </row>
    <row r="17" spans="1:7" s="14" customFormat="1" x14ac:dyDescent="0.3">
      <c r="A17" s="15">
        <v>1</v>
      </c>
      <c r="B17" s="15">
        <v>2</v>
      </c>
      <c r="C17" s="15" t="s">
        <v>44</v>
      </c>
      <c r="D17" s="15">
        <v>4</v>
      </c>
      <c r="E17" s="15">
        <v>5</v>
      </c>
      <c r="F17" s="5"/>
      <c r="G17" s="5"/>
    </row>
    <row r="18" spans="1:7" x14ac:dyDescent="0.3">
      <c r="A18" s="15">
        <v>1</v>
      </c>
      <c r="B18" s="32" t="s">
        <v>39</v>
      </c>
      <c r="C18" s="15">
        <v>2600</v>
      </c>
      <c r="D18" s="15">
        <v>1</v>
      </c>
      <c r="E18" s="38">
        <f>C18*D18</f>
        <v>2600</v>
      </c>
    </row>
    <row r="19" spans="1:7" x14ac:dyDescent="0.3">
      <c r="A19" s="15">
        <v>2</v>
      </c>
      <c r="B19" s="32" t="s">
        <v>41</v>
      </c>
      <c r="C19" s="15">
        <v>2700</v>
      </c>
      <c r="D19" s="15">
        <v>1</v>
      </c>
      <c r="E19" s="38">
        <f>C19*D19</f>
        <v>2700</v>
      </c>
    </row>
    <row r="20" spans="1:7" ht="14.4" x14ac:dyDescent="0.3">
      <c r="A20" s="49" t="s">
        <v>47</v>
      </c>
      <c r="B20" s="49"/>
      <c r="C20" s="31"/>
      <c r="D20" s="10"/>
      <c r="E20" s="39">
        <f>E19</f>
        <v>2700</v>
      </c>
      <c r="F20"/>
      <c r="G20"/>
    </row>
    <row r="21" spans="1:7" ht="14.4" x14ac:dyDescent="0.3">
      <c r="A21" s="8" t="s">
        <v>14</v>
      </c>
      <c r="B21"/>
      <c r="C21"/>
      <c r="D21"/>
      <c r="E21" s="37"/>
      <c r="F21"/>
      <c r="G21"/>
    </row>
    <row r="22" spans="1:7" ht="26.4" x14ac:dyDescent="0.3">
      <c r="A22" s="15" t="s">
        <v>2</v>
      </c>
      <c r="B22" s="15" t="s">
        <v>3</v>
      </c>
      <c r="C22" s="15" t="s">
        <v>51</v>
      </c>
      <c r="D22" s="15" t="s">
        <v>52</v>
      </c>
      <c r="E22" s="15" t="s">
        <v>4</v>
      </c>
      <c r="F22"/>
      <c r="G22"/>
    </row>
    <row r="23" spans="1:7" s="14" customFormat="1" ht="14.4" x14ac:dyDescent="0.3">
      <c r="A23" s="15">
        <v>1</v>
      </c>
      <c r="B23" s="15">
        <v>2</v>
      </c>
      <c r="C23" s="15" t="s">
        <v>44</v>
      </c>
      <c r="D23" s="15">
        <v>4</v>
      </c>
      <c r="E23" s="15">
        <v>5</v>
      </c>
    </row>
    <row r="24" spans="1:7" ht="26.4" x14ac:dyDescent="0.3">
      <c r="A24" s="15">
        <v>1</v>
      </c>
      <c r="B24" s="32" t="s">
        <v>58</v>
      </c>
      <c r="C24" s="15">
        <v>7158</v>
      </c>
      <c r="D24" s="15">
        <v>1</v>
      </c>
      <c r="E24" s="38">
        <f>C24*D24</f>
        <v>7158</v>
      </c>
      <c r="F24"/>
      <c r="G24"/>
    </row>
    <row r="25" spans="1:7" ht="14.4" x14ac:dyDescent="0.3">
      <c r="A25" s="49" t="s">
        <v>49</v>
      </c>
      <c r="B25" s="53"/>
      <c r="C25" s="33"/>
      <c r="D25" s="34"/>
      <c r="E25" s="40">
        <f>E24</f>
        <v>7158</v>
      </c>
      <c r="F25"/>
      <c r="G25"/>
    </row>
    <row r="26" spans="1:7" x14ac:dyDescent="0.3">
      <c r="A26" s="11" t="s">
        <v>48</v>
      </c>
      <c r="B26" s="11"/>
      <c r="C26" s="12"/>
      <c r="D26" s="11"/>
      <c r="E26" s="41">
        <f>E9+E14+E20+E25</f>
        <v>25952</v>
      </c>
      <c r="F26"/>
      <c r="G26"/>
    </row>
    <row r="27" spans="1:7" x14ac:dyDescent="0.3">
      <c r="A27" s="9" t="s">
        <v>8</v>
      </c>
      <c r="B27"/>
      <c r="C27"/>
      <c r="D27"/>
      <c r="E27" s="37"/>
      <c r="F27"/>
      <c r="G27"/>
    </row>
    <row r="28" spans="1:7" ht="14.4" x14ac:dyDescent="0.3">
      <c r="A28" s="8" t="s">
        <v>70</v>
      </c>
      <c r="B28"/>
      <c r="C28"/>
      <c r="D28"/>
      <c r="E28" s="37"/>
      <c r="F28"/>
      <c r="G28"/>
    </row>
    <row r="29" spans="1:7" ht="26.4" x14ac:dyDescent="0.3">
      <c r="A29" s="15" t="s">
        <v>2</v>
      </c>
      <c r="B29" s="15" t="s">
        <v>3</v>
      </c>
      <c r="C29" s="15" t="s">
        <v>51</v>
      </c>
      <c r="D29" s="15" t="s">
        <v>52</v>
      </c>
      <c r="E29" s="15" t="s">
        <v>4</v>
      </c>
    </row>
    <row r="30" spans="1:7" s="14" customFormat="1" x14ac:dyDescent="0.3">
      <c r="A30" s="15">
        <v>1</v>
      </c>
      <c r="B30" s="15">
        <v>2</v>
      </c>
      <c r="C30" s="15" t="s">
        <v>44</v>
      </c>
      <c r="D30" s="15">
        <v>4</v>
      </c>
      <c r="E30" s="15">
        <v>5</v>
      </c>
      <c r="F30" s="5"/>
      <c r="G30" s="5"/>
    </row>
    <row r="31" spans="1:7" ht="26.4" x14ac:dyDescent="0.3">
      <c r="A31" s="15">
        <v>1</v>
      </c>
      <c r="B31" s="32" t="s">
        <v>60</v>
      </c>
      <c r="C31" s="15">
        <v>100</v>
      </c>
      <c r="D31" s="15">
        <v>12</v>
      </c>
      <c r="E31" s="38">
        <f>C31*D31</f>
        <v>1200</v>
      </c>
    </row>
    <row r="32" spans="1:7" ht="14.4" x14ac:dyDescent="0.3">
      <c r="A32" s="49" t="s">
        <v>54</v>
      </c>
      <c r="B32" s="49"/>
      <c r="C32" s="31"/>
      <c r="D32" s="10"/>
      <c r="E32" s="39">
        <f>E31</f>
        <v>1200</v>
      </c>
      <c r="F32"/>
      <c r="G32"/>
    </row>
    <row r="33" spans="1:7" ht="14.4" x14ac:dyDescent="0.3">
      <c r="A33" s="8" t="s">
        <v>71</v>
      </c>
      <c r="B33"/>
      <c r="C33"/>
      <c r="D33"/>
      <c r="E33" s="37"/>
      <c r="F33"/>
      <c r="G33"/>
    </row>
    <row r="34" spans="1:7" ht="26.4" x14ac:dyDescent="0.3">
      <c r="A34" s="15" t="s">
        <v>2</v>
      </c>
      <c r="B34" s="15" t="s">
        <v>3</v>
      </c>
      <c r="C34" s="15" t="s">
        <v>51</v>
      </c>
      <c r="D34" s="15" t="s">
        <v>52</v>
      </c>
      <c r="E34" s="15" t="s">
        <v>4</v>
      </c>
    </row>
    <row r="35" spans="1:7" s="14" customFormat="1" x14ac:dyDescent="0.3">
      <c r="A35" s="15">
        <v>1</v>
      </c>
      <c r="B35" s="15">
        <v>2</v>
      </c>
      <c r="C35" s="15" t="s">
        <v>44</v>
      </c>
      <c r="D35" s="15">
        <v>4</v>
      </c>
      <c r="E35" s="15">
        <v>5</v>
      </c>
      <c r="F35" s="5"/>
      <c r="G35" s="5"/>
    </row>
    <row r="36" spans="1:7" x14ac:dyDescent="0.3">
      <c r="A36" s="15">
        <v>1</v>
      </c>
      <c r="B36" s="32" t="s">
        <v>59</v>
      </c>
      <c r="C36" s="15">
        <v>3000</v>
      </c>
      <c r="D36" s="15">
        <v>1</v>
      </c>
      <c r="E36" s="38">
        <v>3000</v>
      </c>
    </row>
    <row r="37" spans="1:7" ht="14.4" x14ac:dyDescent="0.3">
      <c r="A37" s="49" t="s">
        <v>53</v>
      </c>
      <c r="B37" s="49"/>
      <c r="C37" s="31"/>
      <c r="D37" s="10"/>
      <c r="E37" s="39">
        <f>E36</f>
        <v>3000</v>
      </c>
      <c r="F37"/>
      <c r="G37"/>
    </row>
    <row r="38" spans="1:7" ht="14.4" x14ac:dyDescent="0.3">
      <c r="A38" s="8" t="s">
        <v>72</v>
      </c>
      <c r="B38"/>
      <c r="C38"/>
      <c r="D38"/>
      <c r="E38" s="37"/>
      <c r="F38"/>
      <c r="G38"/>
    </row>
    <row r="39" spans="1:7" ht="26.4" x14ac:dyDescent="0.3">
      <c r="A39" s="15" t="s">
        <v>2</v>
      </c>
      <c r="B39" s="15" t="s">
        <v>3</v>
      </c>
      <c r="C39" s="15" t="s">
        <v>51</v>
      </c>
      <c r="D39" s="15" t="s">
        <v>52</v>
      </c>
      <c r="E39" s="15" t="s">
        <v>4</v>
      </c>
    </row>
    <row r="40" spans="1:7" s="14" customFormat="1" x14ac:dyDescent="0.3">
      <c r="A40" s="15">
        <v>1</v>
      </c>
      <c r="B40" s="15">
        <v>2</v>
      </c>
      <c r="C40" s="15" t="s">
        <v>44</v>
      </c>
      <c r="D40" s="15">
        <v>4</v>
      </c>
      <c r="E40" s="15">
        <v>5</v>
      </c>
      <c r="F40" s="5"/>
      <c r="G40" s="5"/>
    </row>
    <row r="41" spans="1:7" x14ac:dyDescent="0.3">
      <c r="A41" s="15">
        <v>1</v>
      </c>
      <c r="B41" s="32" t="s">
        <v>56</v>
      </c>
      <c r="C41" s="15">
        <v>4500</v>
      </c>
      <c r="D41" s="15">
        <v>1</v>
      </c>
      <c r="E41" s="38">
        <f>C41*D41</f>
        <v>4500</v>
      </c>
    </row>
    <row r="42" spans="1:7" x14ac:dyDescent="0.3">
      <c r="A42" s="15">
        <v>2</v>
      </c>
      <c r="B42" s="32" t="s">
        <v>57</v>
      </c>
      <c r="C42" s="15">
        <v>10000</v>
      </c>
      <c r="D42" s="15">
        <v>1</v>
      </c>
      <c r="E42" s="38">
        <f>C42*D42</f>
        <v>10000</v>
      </c>
    </row>
    <row r="43" spans="1:7" ht="14.4" x14ac:dyDescent="0.3">
      <c r="A43" s="49" t="s">
        <v>47</v>
      </c>
      <c r="B43" s="49"/>
      <c r="C43" s="31"/>
      <c r="D43" s="10"/>
      <c r="E43" s="39">
        <f>E42+E41</f>
        <v>14500</v>
      </c>
      <c r="F43"/>
      <c r="G43"/>
    </row>
    <row r="44" spans="1:7" ht="14.4" x14ac:dyDescent="0.3">
      <c r="A44" s="8" t="s">
        <v>73</v>
      </c>
      <c r="B44"/>
      <c r="C44"/>
      <c r="D44"/>
      <c r="E44" s="37"/>
      <c r="F44"/>
      <c r="G44"/>
    </row>
    <row r="45" spans="1:7" ht="26.4" x14ac:dyDescent="0.3">
      <c r="A45" s="15" t="s">
        <v>2</v>
      </c>
      <c r="B45" s="15" t="s">
        <v>3</v>
      </c>
      <c r="C45" s="15" t="s">
        <v>51</v>
      </c>
      <c r="D45" s="15" t="s">
        <v>52</v>
      </c>
      <c r="E45" s="15" t="s">
        <v>4</v>
      </c>
    </row>
    <row r="46" spans="1:7" s="14" customFormat="1" x14ac:dyDescent="0.3">
      <c r="A46" s="15">
        <v>1</v>
      </c>
      <c r="B46" s="15">
        <v>2</v>
      </c>
      <c r="C46" s="15" t="s">
        <v>44</v>
      </c>
      <c r="D46" s="15">
        <v>4</v>
      </c>
      <c r="E46" s="15">
        <v>5</v>
      </c>
      <c r="F46" s="5"/>
      <c r="G46" s="5"/>
    </row>
    <row r="47" spans="1:7" x14ac:dyDescent="0.3">
      <c r="B47" s="6" t="s">
        <v>40</v>
      </c>
      <c r="C47" s="7">
        <v>180</v>
      </c>
      <c r="D47" s="7">
        <v>1</v>
      </c>
      <c r="E47" s="7">
        <f>C47*D47</f>
        <v>180</v>
      </c>
    </row>
    <row r="48" spans="1:7" ht="14.4" x14ac:dyDescent="0.3">
      <c r="A48" s="49" t="s">
        <v>47</v>
      </c>
      <c r="B48" s="49"/>
      <c r="C48" s="31"/>
      <c r="D48" s="10"/>
      <c r="E48" s="39">
        <f>E47</f>
        <v>180</v>
      </c>
      <c r="F48"/>
      <c r="G48"/>
    </row>
    <row r="49" spans="1:7" ht="14.4" x14ac:dyDescent="0.3">
      <c r="A49" s="8" t="s">
        <v>76</v>
      </c>
      <c r="B49"/>
      <c r="C49"/>
      <c r="D49"/>
      <c r="E49" s="37"/>
      <c r="F49"/>
      <c r="G49"/>
    </row>
    <row r="50" spans="1:7" ht="26.4" x14ac:dyDescent="0.3">
      <c r="A50" s="15" t="s">
        <v>2</v>
      </c>
      <c r="B50" s="15" t="s">
        <v>3</v>
      </c>
      <c r="C50" s="15" t="s">
        <v>51</v>
      </c>
      <c r="D50" s="15" t="s">
        <v>52</v>
      </c>
      <c r="E50" s="15" t="s">
        <v>4</v>
      </c>
    </row>
    <row r="51" spans="1:7" s="14" customFormat="1" x14ac:dyDescent="0.3">
      <c r="A51" s="15">
        <v>1</v>
      </c>
      <c r="B51" s="15">
        <v>2</v>
      </c>
      <c r="C51" s="15" t="s">
        <v>44</v>
      </c>
      <c r="D51" s="15">
        <v>4</v>
      </c>
      <c r="E51" s="15">
        <v>5</v>
      </c>
      <c r="F51" s="5"/>
      <c r="G51" s="5"/>
    </row>
    <row r="52" spans="1:7" x14ac:dyDescent="0.3">
      <c r="A52" s="15">
        <v>1</v>
      </c>
      <c r="B52" s="32" t="s">
        <v>16</v>
      </c>
      <c r="C52" s="15">
        <v>207</v>
      </c>
      <c r="D52" s="15">
        <v>24</v>
      </c>
      <c r="E52" s="38">
        <v>4968</v>
      </c>
    </row>
    <row r="53" spans="1:7" x14ac:dyDescent="0.3">
      <c r="A53" s="15">
        <v>2</v>
      </c>
      <c r="B53" s="32" t="s">
        <v>18</v>
      </c>
      <c r="C53" s="15">
        <v>100</v>
      </c>
      <c r="D53" s="15">
        <v>4</v>
      </c>
      <c r="E53" s="38">
        <v>400</v>
      </c>
    </row>
    <row r="54" spans="1:7" x14ac:dyDescent="0.3">
      <c r="A54" s="15">
        <v>3</v>
      </c>
      <c r="B54" s="32" t="s">
        <v>19</v>
      </c>
      <c r="C54" s="15">
        <v>60</v>
      </c>
      <c r="D54" s="15">
        <v>4</v>
      </c>
      <c r="E54" s="38">
        <v>240</v>
      </c>
    </row>
    <row r="55" spans="1:7" x14ac:dyDescent="0.3">
      <c r="A55" s="15">
        <v>4</v>
      </c>
      <c r="B55" s="32" t="s">
        <v>20</v>
      </c>
      <c r="C55" s="15">
        <v>35</v>
      </c>
      <c r="D55" s="15">
        <v>4</v>
      </c>
      <c r="E55" s="38">
        <v>140</v>
      </c>
    </row>
    <row r="56" spans="1:7" x14ac:dyDescent="0.3">
      <c r="A56" s="15">
        <v>5</v>
      </c>
      <c r="B56" s="32" t="s">
        <v>21</v>
      </c>
      <c r="C56" s="15">
        <v>85</v>
      </c>
      <c r="D56" s="15">
        <v>1</v>
      </c>
      <c r="E56" s="38">
        <v>85</v>
      </c>
    </row>
    <row r="57" spans="1:7" x14ac:dyDescent="0.3">
      <c r="A57" s="15">
        <v>6</v>
      </c>
      <c r="B57" s="32" t="s">
        <v>22</v>
      </c>
      <c r="C57" s="15">
        <v>102</v>
      </c>
      <c r="D57" s="15">
        <v>1</v>
      </c>
      <c r="E57" s="38">
        <v>102</v>
      </c>
    </row>
    <row r="58" spans="1:7" x14ac:dyDescent="0.3">
      <c r="A58" s="15">
        <v>7</v>
      </c>
      <c r="B58" s="32" t="s">
        <v>23</v>
      </c>
      <c r="C58" s="15">
        <v>31</v>
      </c>
      <c r="D58" s="15">
        <v>1</v>
      </c>
      <c r="E58" s="38">
        <v>31</v>
      </c>
    </row>
    <row r="59" spans="1:7" x14ac:dyDescent="0.3">
      <c r="A59" s="15">
        <v>8</v>
      </c>
      <c r="B59" s="32" t="s">
        <v>24</v>
      </c>
      <c r="C59" s="15">
        <v>27</v>
      </c>
      <c r="D59" s="15">
        <v>14</v>
      </c>
      <c r="E59" s="38">
        <v>378</v>
      </c>
    </row>
    <row r="60" spans="1:7" x14ac:dyDescent="0.3">
      <c r="A60" s="15">
        <v>9</v>
      </c>
      <c r="B60" s="32" t="s">
        <v>26</v>
      </c>
      <c r="C60" s="15">
        <v>67</v>
      </c>
      <c r="D60" s="15">
        <v>4</v>
      </c>
      <c r="E60" s="38">
        <v>268</v>
      </c>
    </row>
    <row r="61" spans="1:7" x14ac:dyDescent="0.3">
      <c r="A61" s="15">
        <v>10</v>
      </c>
      <c r="B61" s="32" t="s">
        <v>28</v>
      </c>
      <c r="C61" s="15">
        <v>123</v>
      </c>
      <c r="D61" s="15">
        <v>2</v>
      </c>
      <c r="E61" s="38">
        <v>246</v>
      </c>
    </row>
    <row r="62" spans="1:7" x14ac:dyDescent="0.3">
      <c r="A62" s="15">
        <v>11</v>
      </c>
      <c r="B62" s="32" t="s">
        <v>42</v>
      </c>
      <c r="C62" s="15">
        <v>104</v>
      </c>
      <c r="D62" s="15">
        <v>1</v>
      </c>
      <c r="E62" s="38">
        <v>104</v>
      </c>
    </row>
    <row r="63" spans="1:7" x14ac:dyDescent="0.3">
      <c r="A63" s="15">
        <v>12</v>
      </c>
      <c r="B63" s="32" t="s">
        <v>29</v>
      </c>
      <c r="C63" s="15">
        <v>38.5</v>
      </c>
      <c r="D63" s="15">
        <v>4</v>
      </c>
      <c r="E63" s="38">
        <v>154</v>
      </c>
    </row>
    <row r="64" spans="1:7" x14ac:dyDescent="0.3">
      <c r="A64" s="15">
        <v>13</v>
      </c>
      <c r="B64" s="32" t="s">
        <v>30</v>
      </c>
      <c r="C64" s="15">
        <v>119</v>
      </c>
      <c r="D64" s="15">
        <v>12</v>
      </c>
      <c r="E64" s="38">
        <v>1428</v>
      </c>
    </row>
    <row r="65" spans="1:7" x14ac:dyDescent="0.3">
      <c r="A65" s="15">
        <v>14</v>
      </c>
      <c r="B65" s="32" t="s">
        <v>31</v>
      </c>
      <c r="C65" s="15">
        <v>122</v>
      </c>
      <c r="D65" s="15">
        <v>1</v>
      </c>
      <c r="E65" s="38">
        <v>122</v>
      </c>
    </row>
    <row r="66" spans="1:7" x14ac:dyDescent="0.3">
      <c r="A66" s="15">
        <v>15</v>
      </c>
      <c r="B66" s="32" t="s">
        <v>32</v>
      </c>
      <c r="C66" s="15">
        <v>9.3000000000000007</v>
      </c>
      <c r="D66" s="15">
        <v>30</v>
      </c>
      <c r="E66" s="38">
        <v>279</v>
      </c>
    </row>
    <row r="67" spans="1:7" x14ac:dyDescent="0.3">
      <c r="A67" s="15">
        <v>16</v>
      </c>
      <c r="B67" s="32" t="s">
        <v>33</v>
      </c>
      <c r="C67" s="15">
        <v>306</v>
      </c>
      <c r="D67" s="15">
        <v>4</v>
      </c>
      <c r="E67" s="38">
        <v>1224</v>
      </c>
    </row>
    <row r="68" spans="1:7" x14ac:dyDescent="0.3">
      <c r="A68" s="15">
        <v>17</v>
      </c>
      <c r="B68" s="32" t="s">
        <v>27</v>
      </c>
      <c r="C68" s="15">
        <v>160</v>
      </c>
      <c r="D68" s="15">
        <v>4</v>
      </c>
      <c r="E68" s="38">
        <v>640</v>
      </c>
    </row>
    <row r="69" spans="1:7" ht="14.4" x14ac:dyDescent="0.3">
      <c r="A69" s="49" t="s">
        <v>49</v>
      </c>
      <c r="B69" s="49"/>
      <c r="C69" s="31"/>
      <c r="D69" s="10"/>
      <c r="E69" s="39">
        <f>SUM(E52:E68)</f>
        <v>10809</v>
      </c>
      <c r="F69"/>
      <c r="G69"/>
    </row>
    <row r="70" spans="1:7" x14ac:dyDescent="0.3">
      <c r="A70" s="11" t="s">
        <v>61</v>
      </c>
      <c r="B70" s="11"/>
      <c r="C70" s="12"/>
      <c r="D70" s="11"/>
      <c r="E70" s="41">
        <f>E32+E37+E43+E48+E69</f>
        <v>29689</v>
      </c>
      <c r="F70"/>
      <c r="G70"/>
    </row>
    <row r="71" spans="1:7" ht="17.399999999999999" x14ac:dyDescent="0.3">
      <c r="A71" s="11" t="s">
        <v>50</v>
      </c>
      <c r="B71" s="11"/>
      <c r="C71" s="12"/>
      <c r="D71" s="11"/>
      <c r="E71" s="42">
        <f>E26+E70</f>
        <v>55641</v>
      </c>
      <c r="F71"/>
      <c r="G71"/>
    </row>
  </sheetData>
  <mergeCells count="9">
    <mergeCell ref="A9:B9"/>
    <mergeCell ref="A48:B48"/>
    <mergeCell ref="A25:B25"/>
    <mergeCell ref="A69:B69"/>
    <mergeCell ref="A14:B14"/>
    <mergeCell ref="A20:B20"/>
    <mergeCell ref="A32:B32"/>
    <mergeCell ref="A37:B37"/>
    <mergeCell ref="A43:B43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Единовременные затраты</vt:lpstr>
      <vt:lpstr>Постоянные затраты</vt:lpstr>
      <vt:lpstr>'Единовременные затраты'!Область_печати</vt:lpstr>
      <vt:lpstr>'Постоянные затраты'!Область_печати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2018-07-12T04:53:49Z</dcterms:modified>
</cp:coreProperties>
</file>